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4\@Bids\24011 Native Plant Plug Purchase 2024\"/>
    </mc:Choice>
  </mc:AlternateContent>
  <xr:revisionPtr revIDLastSave="0" documentId="13_ncr:1_{27629AA9-7B8A-429D-97A2-CEE9666BAEC2}" xr6:coauthVersionLast="47" xr6:coauthVersionMax="47" xr10:uidLastSave="{00000000-0000-0000-0000-000000000000}"/>
  <bookViews>
    <workbookView xWindow="-120" yWindow="-120" windowWidth="29040" windowHeight="15720" xr2:uid="{2D77954E-3590-42DB-8849-897C749C2392}"/>
  </bookViews>
  <sheets>
    <sheet name="Plugs" sheetId="2" r:id="rId1"/>
  </sheets>
  <externalReferences>
    <externalReference r:id="rId2"/>
  </externalReferences>
  <definedNames>
    <definedName name="HabitatMaster">[1]Seeds!$A$7:$D$497</definedName>
    <definedName name="master">#REF!</definedName>
    <definedName name="MasterPlant">'[1]DO NOT BUY species'!$7:$1538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6" i="2" l="1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A17" i="2"/>
  <c r="AC17" i="2" s="1"/>
  <c r="AC16" i="2"/>
  <c r="AC15" i="2"/>
  <c r="AC14" i="2"/>
  <c r="AC13" i="2"/>
  <c r="AC12" i="2"/>
  <c r="AC11" i="2"/>
  <c r="AC10" i="2"/>
  <c r="AA9" i="2"/>
  <c r="AC9" i="2" s="1"/>
  <c r="AC8" i="2"/>
  <c r="AC7" i="2"/>
  <c r="AC6" i="2"/>
  <c r="AC5" i="2"/>
  <c r="X36" i="2" l="1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N36" i="2" l="1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I36" i="2" l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D5" i="2" l="1"/>
  <c r="E5" i="2"/>
  <c r="D6" i="2"/>
  <c r="E6" i="2"/>
  <c r="D7" i="2"/>
  <c r="E7" i="2"/>
  <c r="D9" i="2"/>
  <c r="E9" i="2"/>
  <c r="D11" i="2"/>
  <c r="E11" i="2"/>
  <c r="D12" i="2"/>
  <c r="E12" i="2"/>
  <c r="D14" i="2"/>
  <c r="E14" i="2"/>
  <c r="D16" i="2"/>
  <c r="E16" i="2"/>
  <c r="D17" i="2"/>
  <c r="C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D28" i="2"/>
  <c r="D27" i="2"/>
  <c r="E24" i="2"/>
  <c r="D24" i="2"/>
  <c r="E23" i="2"/>
  <c r="D23" i="2"/>
  <c r="E22" i="2"/>
  <c r="D22" i="2"/>
  <c r="E21" i="2"/>
  <c r="D21" i="2"/>
  <c r="E17" i="2"/>
</calcChain>
</file>

<file path=xl/sharedStrings.xml><?xml version="1.0" encoding="utf-8"?>
<sst xmlns="http://schemas.openxmlformats.org/spreadsheetml/2006/main" count="308" uniqueCount="121">
  <si>
    <t>Species</t>
  </si>
  <si>
    <t>Habitat</t>
  </si>
  <si>
    <t>Wetland Status</t>
  </si>
  <si>
    <t>Acorus calamus</t>
  </si>
  <si>
    <t>Bolbschoenus fluviatilis</t>
  </si>
  <si>
    <t>Calamagrostis canadensis</t>
  </si>
  <si>
    <t>Carex aquatilis</t>
  </si>
  <si>
    <t>Carex buxbaumii</t>
  </si>
  <si>
    <t>Carex comosa</t>
  </si>
  <si>
    <t>Carex grayi</t>
  </si>
  <si>
    <t>Carex hystericina</t>
  </si>
  <si>
    <t>Carex intumescens</t>
  </si>
  <si>
    <t>Carex lacustris</t>
  </si>
  <si>
    <t>Carex lupuliformis</t>
  </si>
  <si>
    <t>Carex lupulina</t>
  </si>
  <si>
    <t>Carex pellita</t>
  </si>
  <si>
    <t>Carex prairea</t>
  </si>
  <si>
    <t>Carex projecta</t>
  </si>
  <si>
    <t>Carex sartwellii</t>
  </si>
  <si>
    <t>Carex stricta</t>
  </si>
  <si>
    <t>Carex tuckermanii</t>
  </si>
  <si>
    <t>Carex vesicaria monile</t>
  </si>
  <si>
    <t>Iris virginica shrevei</t>
  </si>
  <si>
    <t>Junus effusus</t>
  </si>
  <si>
    <t>Leersia oryzoides</t>
  </si>
  <si>
    <t>Nuphar advena</t>
  </si>
  <si>
    <t>Nymphae tuberosa</t>
  </si>
  <si>
    <t>Onoclea sensibilis</t>
  </si>
  <si>
    <t>Sagittaria latifolia</t>
  </si>
  <si>
    <t>Schoenoplectus acutus</t>
  </si>
  <si>
    <t>Schoenoplectus pungens</t>
  </si>
  <si>
    <t>Schoenoplectus tabernaemontani</t>
  </si>
  <si>
    <t>Sparganium eurycarpum</t>
  </si>
  <si>
    <t>Spartina pectinata</t>
  </si>
  <si>
    <t>Stachys hispida</t>
  </si>
  <si>
    <t>PROJECT AREA TOTALS:</t>
  </si>
  <si>
    <t>Habitat Key:</t>
  </si>
  <si>
    <t>AB:  Alkaline Bog</t>
  </si>
  <si>
    <t>AT:  Alluvial Terraces/soils</t>
  </si>
  <si>
    <t>B:  Bog</t>
  </si>
  <si>
    <t>BB:  Bog Borders</t>
  </si>
  <si>
    <t>BOS:  Black Oak Savannas</t>
  </si>
  <si>
    <t>BW:  Backwaters</t>
  </si>
  <si>
    <t>CaF:  Calcareus Fen</t>
  </si>
  <si>
    <t>CaLMich:  Calcareus ground near L. Michican</t>
  </si>
  <si>
    <t>CaM:  Calcareus Marsh</t>
  </si>
  <si>
    <t>deLG:  degraded low ground</t>
  </si>
  <si>
    <t>depSS:  depression in sandy savanna</t>
  </si>
  <si>
    <t>dgB:  degraded land adjacent to bogs</t>
  </si>
  <si>
    <t>disHP:  disturbed Hill Prairie</t>
  </si>
  <si>
    <t>disSP:  disturbed prairie w/ sandy component</t>
  </si>
  <si>
    <t>disSS:  disturbed sandy soil</t>
  </si>
  <si>
    <t>disWD:  disturbed Woodland</t>
  </si>
  <si>
    <t>DMP:  Dry-Mesic Prairie</t>
  </si>
  <si>
    <t>DP:  Dry Prairie</t>
  </si>
  <si>
    <t>F:  Fens</t>
  </si>
  <si>
    <t>FD:  Foredunes</t>
  </si>
  <si>
    <t>FP:  Floodplains</t>
  </si>
  <si>
    <t>FW:  Flatwoods/Upland Swamps &amp; Depressions</t>
  </si>
  <si>
    <t>HP:  Hill Prairies</t>
  </si>
  <si>
    <t>IF:  Interdunal Flats</t>
  </si>
  <si>
    <t>LCaP:  low Calcarius Prairie</t>
  </si>
  <si>
    <t>LM:  Lake/Stream Margins</t>
  </si>
  <si>
    <t>M:  Marsh</t>
  </si>
  <si>
    <t>MF:  Moist Fields</t>
  </si>
  <si>
    <t>MP:  Mesic Prairie</t>
  </si>
  <si>
    <t>MUD:  Mudflats/shores</t>
  </si>
  <si>
    <t>OF:  Old Fields</t>
  </si>
  <si>
    <t>PF:  Peaty Fens</t>
  </si>
  <si>
    <t>PM:  Pothole Marshes</t>
  </si>
  <si>
    <t>S:  Savanna</t>
  </si>
  <si>
    <t>SC:  Shrub Carr</t>
  </si>
  <si>
    <t>SM:  Sedge Meadow</t>
  </si>
  <si>
    <t>SP:  Sand Prairie/Barrens</t>
  </si>
  <si>
    <t>SW/T:  Swampy Woods/Thickets</t>
  </si>
  <si>
    <t>SW:  Swamps</t>
  </si>
  <si>
    <t>WD:  Woodlands</t>
  </si>
  <si>
    <t>WMP:  Wet-Mesic Prairie</t>
  </si>
  <si>
    <t>WP:  Wet Prairie</t>
  </si>
  <si>
    <t>WWD:  Wet Woodland</t>
  </si>
  <si>
    <t>Size</t>
  </si>
  <si>
    <t>T38/Deep 50</t>
  </si>
  <si>
    <t>TIER 1 (YES/NO)</t>
  </si>
  <si>
    <t>UNIT PRICE</t>
  </si>
  <si>
    <t>EXTENSION</t>
  </si>
  <si>
    <t>NOTES</t>
  </si>
  <si>
    <t>QUANTITY PLUGS DESIRED</t>
  </si>
  <si>
    <t>QUANTITY PLUGS AVAILABLE</t>
  </si>
  <si>
    <t>COUNTRY ROAD GREENHOUSES</t>
  </si>
  <si>
    <t>Yes</t>
  </si>
  <si>
    <t>T38 Trays</t>
  </si>
  <si>
    <t>No quote (not available)</t>
  </si>
  <si>
    <t>MARSHLAND TRANSPLANT AQUATIC NURSERY</t>
  </si>
  <si>
    <t>NO</t>
  </si>
  <si>
    <t>50 PELLET 150 FROM LCFP</t>
  </si>
  <si>
    <t>50 PELLET 150 MILES LCFP</t>
  </si>
  <si>
    <t>32'S OR 50 PELLET 150 MILES LCFP</t>
  </si>
  <si>
    <t>32 OR 50 PELLET 150 MILES LCFP</t>
  </si>
  <si>
    <t>BAREROOT HARVESTED FIRST PART OF JULY 150 MILE LCFP</t>
  </si>
  <si>
    <t>32 150 MILES LCFP</t>
  </si>
  <si>
    <t>BAREROOT 150 MILES LCFP</t>
  </si>
  <si>
    <t>32 150 LCFP</t>
  </si>
  <si>
    <t>MNL CORP</t>
  </si>
  <si>
    <t>No</t>
  </si>
  <si>
    <t>Wright Co. MN - 400; Pot size = 36 Deep</t>
  </si>
  <si>
    <t>Fillmore/Houston Co. MN - 240; Pot size = 36 Deep</t>
  </si>
  <si>
    <t>Rice Co. MN - 353; Pot size = 36 Deep</t>
  </si>
  <si>
    <t>Benton Co. MN - 425; Pot size = 36 Deep</t>
  </si>
  <si>
    <t>Waushara Co. WI - 167; Pot size = 36 Deep</t>
  </si>
  <si>
    <t>St. Louis Co, MN - 500; Pot size = 36 Deep</t>
  </si>
  <si>
    <t>Clay Co. MN - 580; Pot size = 36 Deep</t>
  </si>
  <si>
    <t>Richland Co. ND - 568; Pot size = 36 Deep</t>
  </si>
  <si>
    <t>POSSIBILITY PLACE NURSERY</t>
  </si>
  <si>
    <t>yes</t>
  </si>
  <si>
    <t>RES GREAT LAKES</t>
  </si>
  <si>
    <t>50s</t>
  </si>
  <si>
    <t>32s</t>
  </si>
  <si>
    <t>50s, Monroe WI</t>
  </si>
  <si>
    <t>50s, Martin IN</t>
  </si>
  <si>
    <t>Bid: 24011</t>
  </si>
  <si>
    <t>Bid Title: Native Plant Plug Purchase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</si>
</sst>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66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7" fillId="3" borderId="3" xfId="2" applyFont="1" applyFill="1" applyBorder="1"/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8" fillId="0" borderId="1" xfId="0" applyFont="1" applyBorder="1"/>
    <xf numFmtId="0" fontId="8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5" fillId="0" borderId="0" xfId="0" applyFont="1"/>
    <xf numFmtId="0" fontId="7" fillId="0" borderId="4" xfId="1" applyFont="1" applyFill="1" applyBorder="1" applyAlignment="1">
      <alignment horizontal="center"/>
    </xf>
    <xf numFmtId="164" fontId="5" fillId="0" borderId="0" xfId="0" applyNumberFormat="1" applyFont="1"/>
    <xf numFmtId="0" fontId="9" fillId="0" borderId="5" xfId="2" applyFont="1" applyBorder="1"/>
    <xf numFmtId="0" fontId="10" fillId="0" borderId="0" xfId="2" applyFont="1"/>
    <xf numFmtId="0" fontId="7" fillId="3" borderId="6" xfId="2" applyFont="1" applyFill="1" applyBorder="1"/>
    <xf numFmtId="0" fontId="9" fillId="0" borderId="0" xfId="2" applyFont="1"/>
    <xf numFmtId="0" fontId="8" fillId="0" borderId="1" xfId="1" applyFont="1" applyFill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7" fillId="3" borderId="1" xfId="2" applyFont="1" applyFill="1" applyBorder="1" applyAlignment="1">
      <alignment horizontal="center" wrapText="1"/>
    </xf>
    <xf numFmtId="164" fontId="3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8" fillId="0" borderId="1" xfId="2" applyNumberFormat="1" applyFont="1" applyBorder="1" applyAlignment="1">
      <alignment horizontal="right"/>
    </xf>
    <xf numFmtId="0" fontId="8" fillId="0" borderId="1" xfId="0" applyFont="1" applyBorder="1" applyAlignment="1">
      <alignment horizontal="center" shrinkToFit="1"/>
    </xf>
    <xf numFmtId="164" fontId="8" fillId="0" borderId="2" xfId="2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49" fontId="0" fillId="0" borderId="9" xfId="0" applyNumberFormat="1" applyBorder="1"/>
    <xf numFmtId="0" fontId="15" fillId="0" borderId="9" xfId="0" applyFont="1" applyBorder="1" applyAlignment="1">
      <alignment horizontal="center"/>
    </xf>
    <xf numFmtId="164" fontId="15" fillId="0" borderId="9" xfId="0" applyNumberFormat="1" applyFont="1" applyBorder="1" applyAlignment="1">
      <alignment horizontal="right"/>
    </xf>
    <xf numFmtId="164" fontId="0" fillId="0" borderId="9" xfId="0" applyNumberFormat="1" applyBorder="1"/>
    <xf numFmtId="0" fontId="15" fillId="0" borderId="10" xfId="0" applyFont="1" applyBorder="1" applyAlignment="1">
      <alignment horizontal="center"/>
    </xf>
    <xf numFmtId="0" fontId="7" fillId="3" borderId="11" xfId="2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4" fillId="0" borderId="15" xfId="0" applyNumberFormat="1" applyFont="1" applyBorder="1"/>
  </cellXfs>
  <cellStyles count="4">
    <cellStyle name="Bad" xfId="1" builtinId="27"/>
    <cellStyle name="Normal" xfId="0" builtinId="0"/>
    <cellStyle name="Normal 2" xfId="3" xr:uid="{39F28422-BCE8-45E7-B61E-2EE4F38BC7FA}"/>
    <cellStyle name="Normal 3" xfId="2" xr:uid="{525FF567-DBF1-4392-98EB-E5E63C7629E9}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y%20Wide/NRD/Management/Seed%20Installations/2024/PLANT%20PLUGS/PLANT%20PLUG%20PROJECTS%202024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>
        <row r="7">
          <cell r="A7" t="str">
            <v>Agropyron trachycaulum</v>
          </cell>
          <cell r="C7" t="str">
            <v>Slender Wheat Grass</v>
          </cell>
          <cell r="D7" t="str">
            <v>MP, WM-DP</v>
          </cell>
        </row>
        <row r="8">
          <cell r="A8" t="str">
            <v>Andropogon gerardii</v>
          </cell>
          <cell r="C8" t="str">
            <v>Big Bluestem</v>
          </cell>
          <cell r="D8" t="str">
            <v>MP, WM-DP</v>
          </cell>
        </row>
        <row r="9">
          <cell r="A9" t="str">
            <v>Andropogon scoparius</v>
          </cell>
          <cell r="C9" t="str">
            <v>Little Bluestem</v>
          </cell>
          <cell r="D9" t="str">
            <v>M-DP, FD, sand barrens</v>
          </cell>
        </row>
        <row r="10">
          <cell r="A10" t="str">
            <v>Bouteloua curtipendula</v>
          </cell>
          <cell r="C10" t="str">
            <v>Side-Oats Grama</v>
          </cell>
          <cell r="D10" t="str">
            <v>DM-DP, SP, HP</v>
          </cell>
        </row>
        <row r="11">
          <cell r="A11" t="str">
            <v>Bouteloua hirsuta</v>
          </cell>
          <cell r="C11" t="str">
            <v>Hairy Grama</v>
          </cell>
          <cell r="D11" t="str">
            <v>sandy prairies, OUT?</v>
          </cell>
        </row>
        <row r="12">
          <cell r="A12" t="str">
            <v>Brachyelytrum erectum</v>
          </cell>
          <cell r="C12" t="str">
            <v>Long-Awned Wood Grass</v>
          </cell>
          <cell r="D12" t="str">
            <v>MWD, slopes</v>
          </cell>
        </row>
        <row r="13">
          <cell r="A13" t="str">
            <v>Bromus ciliatus</v>
          </cell>
          <cell r="C13" t="str">
            <v>Fringed Brome</v>
          </cell>
          <cell r="D13" t="str">
            <v>M, SM, CaF, dgB, WMP</v>
          </cell>
        </row>
        <row r="14">
          <cell r="A14" t="str">
            <v>Bromus kalmii</v>
          </cell>
          <cell r="C14" t="str">
            <v>Prairie Brome</v>
          </cell>
          <cell r="D14" t="str">
            <v>WMP-DMP</v>
          </cell>
        </row>
        <row r="15">
          <cell r="A15" t="str">
            <v>Bromus latiglumis</v>
          </cell>
          <cell r="C15" t="str">
            <v>Ear-Leaved Brome</v>
          </cell>
          <cell r="D15" t="str">
            <v>WD near streams</v>
          </cell>
        </row>
        <row r="16">
          <cell r="A16" t="str">
            <v>Bromus pubescens</v>
          </cell>
          <cell r="B16" t="str">
            <v>Bromus purgans</v>
          </cell>
          <cell r="C16" t="str">
            <v>Woodland Brome</v>
          </cell>
          <cell r="D16" t="str">
            <v>M-DM WD &amp; S</v>
          </cell>
        </row>
        <row r="17">
          <cell r="A17" t="str">
            <v>Calamagrostis canadensis</v>
          </cell>
          <cell r="B17" t="str">
            <v>DF</v>
          </cell>
          <cell r="C17" t="str">
            <v>Blue Joint Grass</v>
          </cell>
          <cell r="D17" t="str">
            <v>M, CaF, B       (CS, Rh, Ag)</v>
          </cell>
        </row>
        <row r="18">
          <cell r="A18" t="str">
            <v>Calamovilfa longifolia magna</v>
          </cell>
          <cell r="C18" t="str">
            <v>Sand Reed Grass</v>
          </cell>
          <cell r="D18" t="str">
            <v>sand dunes, BOS</v>
          </cell>
        </row>
        <row r="19">
          <cell r="A19" t="str">
            <v>Carex alopecoidea</v>
          </cell>
          <cell r="C19" t="str">
            <v>Brown-headed Fox Sedge</v>
          </cell>
          <cell r="D19" t="str">
            <v>LM, MF</v>
          </cell>
        </row>
        <row r="20">
          <cell r="A20" t="str">
            <v>Carex annectens</v>
          </cell>
          <cell r="C20" t="str">
            <v>Large Yellow Fox Sedge</v>
          </cell>
          <cell r="D20" t="str">
            <v>deLG</v>
          </cell>
        </row>
        <row r="21">
          <cell r="A21" t="str">
            <v>Carex annectens xanthocarpa</v>
          </cell>
          <cell r="C21" t="str">
            <v>Small Yellow Fox Sedge</v>
          </cell>
          <cell r="D21" t="str">
            <v>OF, disSP, depSS, disHP</v>
          </cell>
        </row>
        <row r="22">
          <cell r="A22" t="str">
            <v>Carex atherodes</v>
          </cell>
          <cell r="C22" t="str">
            <v>Hairy-leaved Lake Sedge</v>
          </cell>
          <cell r="D22" t="str">
            <v>SM</v>
          </cell>
        </row>
        <row r="23">
          <cell r="A23" t="str">
            <v>Carex aquatilis altior</v>
          </cell>
          <cell r="C23" t="str">
            <v>Long-Bracted Tussock S.</v>
          </cell>
          <cell r="D23" t="str">
            <v>M, WP, SM, CaWP</v>
          </cell>
        </row>
        <row r="24">
          <cell r="A24" t="str">
            <v>Carex bebbii</v>
          </cell>
          <cell r="C24" t="str">
            <v>Bebb's Oval Sedge</v>
          </cell>
          <cell r="D24" t="str">
            <v>LCaP, PM, AB, CaF</v>
          </cell>
        </row>
        <row r="25">
          <cell r="A25" t="str">
            <v>Carex bicknellii</v>
          </cell>
          <cell r="C25" t="str">
            <v>Copper-Shouldered Oval S.</v>
          </cell>
          <cell r="D25" t="str">
            <v>DP-MP</v>
          </cell>
        </row>
        <row r="26">
          <cell r="A26" t="str">
            <v>Carex brevior</v>
          </cell>
          <cell r="C26" t="str">
            <v>Plains Oval Sedge</v>
          </cell>
          <cell r="D26" t="str">
            <v>SS, M-DP &amp; S/WD</v>
          </cell>
        </row>
        <row r="27">
          <cell r="A27" t="str">
            <v>Carex buxbaumii</v>
          </cell>
          <cell r="C27" t="str">
            <v>Dark-Scaled Sedge</v>
          </cell>
          <cell r="D27" t="str">
            <v>Ca SM, swales</v>
          </cell>
        </row>
        <row r="28">
          <cell r="A28" t="str">
            <v>Carex cephalophora</v>
          </cell>
          <cell r="C28" t="str">
            <v>Short-Headed Bracted Sed.</v>
          </cell>
          <cell r="D28" t="str">
            <v>WD</v>
          </cell>
        </row>
        <row r="29">
          <cell r="A29" t="str">
            <v>Carex comosa</v>
          </cell>
          <cell r="C29" t="str">
            <v>Bristly Sedge</v>
          </cell>
          <cell r="D29" t="str">
            <v>M, LM, B</v>
          </cell>
        </row>
        <row r="30">
          <cell r="A30" t="str">
            <v>Carex crinita</v>
          </cell>
          <cell r="C30" t="str">
            <v>Fringed Sedge</v>
          </cell>
          <cell r="D30" t="str">
            <v xml:space="preserve">WMSW, SW/T, M, </v>
          </cell>
        </row>
        <row r="31">
          <cell r="A31" t="str">
            <v>Carex cristatella</v>
          </cell>
          <cell r="C31" t="str">
            <v>Crested Oval Sedge</v>
          </cell>
          <cell r="D31" t="str">
            <v>SM, WP, B</v>
          </cell>
        </row>
        <row r="32">
          <cell r="A32" t="str">
            <v>Carex crus-corvi</v>
          </cell>
          <cell r="C32" t="str">
            <v>Crowfoot Fox Sedge</v>
          </cell>
          <cell r="D32" t="str">
            <v>FW</v>
          </cell>
        </row>
        <row r="33">
          <cell r="A33" t="str">
            <v>Carex davisii</v>
          </cell>
          <cell r="C33" t="str">
            <v>Awned Graceful Sedge</v>
          </cell>
          <cell r="D33" t="str">
            <v>AT, M-WM WD</v>
          </cell>
        </row>
        <row r="34">
          <cell r="A34" t="str">
            <v>Carex eburnea</v>
          </cell>
          <cell r="C34" t="str">
            <v>Ivory Sedge</v>
          </cell>
          <cell r="D34" t="str">
            <v>ravines, dunes, slopes</v>
          </cell>
        </row>
        <row r="35">
          <cell r="A35" t="str">
            <v>Carex emoryi</v>
          </cell>
        </row>
        <row r="36">
          <cell r="A36" t="str">
            <v>Carex festucacea</v>
          </cell>
          <cell r="C36" t="str">
            <v>Fescue Oval Sedge</v>
          </cell>
          <cell r="D36" t="str">
            <v>WM-MP, S</v>
          </cell>
        </row>
        <row r="37">
          <cell r="A37" t="str">
            <v>Carex flava</v>
          </cell>
          <cell r="C37" t="str">
            <v>Large Yellow Sedge</v>
          </cell>
          <cell r="D37" t="str">
            <v>M, CaF, WP</v>
          </cell>
        </row>
        <row r="38">
          <cell r="A38" t="str">
            <v>Carex frankii</v>
          </cell>
        </row>
        <row r="39">
          <cell r="A39" t="str">
            <v>Carex granularis</v>
          </cell>
          <cell r="C39" t="str">
            <v>Pale Sedge</v>
          </cell>
          <cell r="D39" t="str">
            <v>CaLMich., disW, MF</v>
          </cell>
        </row>
        <row r="40">
          <cell r="A40" t="str">
            <v>Carex gravida</v>
          </cell>
          <cell r="C40" t="str">
            <v>Long-Awned Bracted Sed.</v>
          </cell>
          <cell r="D40" t="str">
            <v>OF, MF, WM-DP</v>
          </cell>
        </row>
        <row r="41">
          <cell r="A41" t="str">
            <v>Carex grayi</v>
          </cell>
          <cell r="C41" t="str">
            <v>Common Bur Sedge</v>
          </cell>
          <cell r="D41" t="str">
            <v>AT, BW, USW</v>
          </cell>
        </row>
        <row r="42">
          <cell r="A42" t="str">
            <v>Carex grisea</v>
          </cell>
        </row>
        <row r="43">
          <cell r="A43" t="str">
            <v>Carex hirsutella</v>
          </cell>
          <cell r="C43" t="str">
            <v>Hairy Green Sedge</v>
          </cell>
          <cell r="D43" t="str">
            <v>DWD</v>
          </cell>
        </row>
        <row r="44">
          <cell r="A44" t="str">
            <v>Carex hirtifolia</v>
          </cell>
          <cell r="C44" t="str">
            <v>Hairy Wood Sedge</v>
          </cell>
          <cell r="D44" t="str">
            <v>WD, SA</v>
          </cell>
        </row>
        <row r="45">
          <cell r="A45" t="str">
            <v>Carex hystericina</v>
          </cell>
          <cell r="C45" t="str">
            <v>Porcupine Sedge</v>
          </cell>
          <cell r="D45" t="str">
            <v>CaF, dis.wet areas</v>
          </cell>
        </row>
        <row r="46">
          <cell r="A46" t="str">
            <v>Carex interior</v>
          </cell>
          <cell r="C46" t="str">
            <v>Prairie Star Sedge</v>
          </cell>
          <cell r="D46" t="str">
            <v>SM, WP, B</v>
          </cell>
        </row>
        <row r="47">
          <cell r="A47" t="str">
            <v>Carex intumescens</v>
          </cell>
          <cell r="C47" t="str">
            <v>Shining Bur Sedge</v>
          </cell>
          <cell r="D47" t="str">
            <v>WMSW &amp; assoc. acidic WP</v>
          </cell>
        </row>
        <row r="48">
          <cell r="A48" t="str">
            <v>Carex jamesii</v>
          </cell>
          <cell r="C48" t="str">
            <v>Grass Sedge</v>
          </cell>
          <cell r="D48" t="str">
            <v>mesic WD</v>
          </cell>
        </row>
        <row r="49">
          <cell r="A49" t="str">
            <v>Carex lacustris</v>
          </cell>
          <cell r="C49" t="str">
            <v>Common Lake Sedge</v>
          </cell>
          <cell r="D49" t="str">
            <v>CaM, CaSC, BB, SW</v>
          </cell>
        </row>
        <row r="50">
          <cell r="A50" t="str">
            <v>Carex lupulina</v>
          </cell>
          <cell r="C50" t="str">
            <v>Common Hop Sedge</v>
          </cell>
          <cell r="D50" t="str">
            <v>USW, AP&amp;W</v>
          </cell>
        </row>
        <row r="51">
          <cell r="A51" t="str">
            <v>Carex lurida</v>
          </cell>
          <cell r="C51" t="str">
            <v>Bottlebrush Sedge</v>
          </cell>
          <cell r="D51" t="str">
            <v>SW, B, PF, M esp. in sandy s.</v>
          </cell>
        </row>
        <row r="52">
          <cell r="A52" t="str">
            <v>Carex molesta</v>
          </cell>
          <cell r="C52" t="str">
            <v>Field Oval Sedge</v>
          </cell>
          <cell r="D52" t="str">
            <v>WP, FW</v>
          </cell>
        </row>
        <row r="53">
          <cell r="A53" t="str">
            <v>Carex muhlenbergii</v>
          </cell>
          <cell r="C53" t="str">
            <v>Sand Bracted Sedge</v>
          </cell>
          <cell r="D53" t="str">
            <v>BOS, SP, disSS</v>
          </cell>
        </row>
        <row r="54">
          <cell r="A54" t="str">
            <v>Carex muskingumensis</v>
          </cell>
        </row>
        <row r="55">
          <cell r="A55" t="str">
            <v>Carex normalis</v>
          </cell>
          <cell r="C55" t="str">
            <v>Spreading Oval Sedge</v>
          </cell>
          <cell r="D55" t="str">
            <v>mesic S, M, LM, AT</v>
          </cell>
        </row>
        <row r="56">
          <cell r="A56" t="str">
            <v>Carex pellita</v>
          </cell>
          <cell r="B56" t="str">
            <v>Carex languinosa</v>
          </cell>
          <cell r="C56" t="str">
            <v>Broad-Leaved Wooly Sedg.</v>
          </cell>
          <cell r="D56" t="str">
            <v>CaF&amp;WP, M, SM</v>
          </cell>
        </row>
        <row r="57">
          <cell r="A57" t="str">
            <v>Carex pensylvanica</v>
          </cell>
          <cell r="C57" t="str">
            <v>Penn./Common Oak Sedge</v>
          </cell>
          <cell r="D57" t="str">
            <v>S, BOS</v>
          </cell>
        </row>
        <row r="58">
          <cell r="A58" t="str">
            <v>Carex prairea</v>
          </cell>
          <cell r="C58" t="str">
            <v>Fen Panicled Sedge</v>
          </cell>
          <cell r="D58" t="str">
            <v>B, CaF, peaty mats</v>
          </cell>
        </row>
        <row r="59">
          <cell r="A59" t="str">
            <v>Carex projecta</v>
          </cell>
          <cell r="C59" t="str">
            <v>Loose-heahed Oval Sedge</v>
          </cell>
          <cell r="D59" t="str">
            <v>AT, FW, shaded slopes</v>
          </cell>
        </row>
        <row r="60">
          <cell r="A60" t="str">
            <v>Carex radiata</v>
          </cell>
          <cell r="C60" t="str">
            <v>Straight-Styled Wood Sedge</v>
          </cell>
          <cell r="D60" t="str">
            <v>MWD</v>
          </cell>
        </row>
        <row r="61">
          <cell r="A61" t="str">
            <v>Carex pseudo-cyperus</v>
          </cell>
          <cell r="C61" t="str">
            <v>False Bristy Sedge</v>
          </cell>
          <cell r="D61" t="str">
            <v>M, LM,</v>
          </cell>
        </row>
        <row r="62">
          <cell r="A62" t="str">
            <v>Carex retrorsa</v>
          </cell>
          <cell r="C62" t="str">
            <v>Deflexed Bottlebrush Sedg.</v>
          </cell>
          <cell r="D62" t="str">
            <v>M, SM, SW</v>
          </cell>
        </row>
        <row r="63">
          <cell r="A63" t="str">
            <v>Carex rosea</v>
          </cell>
          <cell r="C63" t="str">
            <v>Curly-Styled Wood Sedge</v>
          </cell>
          <cell r="D63" t="str">
            <v>WM-DM W&amp;S</v>
          </cell>
        </row>
        <row r="64">
          <cell r="A64" t="str">
            <v>Carex scoparia</v>
          </cell>
          <cell r="C64" t="str">
            <v>Lance-Friuted Oval Sedge</v>
          </cell>
          <cell r="D64" t="str">
            <v>WP, CaF</v>
          </cell>
        </row>
        <row r="65">
          <cell r="A65" t="str">
            <v>Carex shortiana</v>
          </cell>
          <cell r="C65" t="str">
            <v>Short's Sedge</v>
          </cell>
          <cell r="D65" t="str">
            <v>ravines, springs</v>
          </cell>
        </row>
        <row r="66">
          <cell r="A66" t="str">
            <v>Carex sparganioides</v>
          </cell>
        </row>
        <row r="67">
          <cell r="A67" t="str">
            <v>Carex sprengelii</v>
          </cell>
          <cell r="C67" t="str">
            <v>Long-Beaked Sede</v>
          </cell>
          <cell r="D67" t="str">
            <v>moist woods</v>
          </cell>
        </row>
        <row r="68">
          <cell r="A68" t="str">
            <v>Carex squarrosa</v>
          </cell>
          <cell r="C68" t="str">
            <v>Narrow-leaved Cattail Se.</v>
          </cell>
          <cell r="D68" t="str">
            <v>FW, Upl SW</v>
          </cell>
        </row>
        <row r="69">
          <cell r="A69" t="str">
            <v>Carex sterilis</v>
          </cell>
          <cell r="C69" t="str">
            <v>Fen Star Sedge</v>
          </cell>
          <cell r="D69" t="str">
            <v>Marly/mineral seeps/fens</v>
          </cell>
        </row>
        <row r="70">
          <cell r="A70" t="str">
            <v>Carex stipata</v>
          </cell>
          <cell r="C70" t="str">
            <v>Common Fox Sedge</v>
          </cell>
          <cell r="D70" t="str">
            <v xml:space="preserve">M, WP,    </v>
          </cell>
        </row>
        <row r="71">
          <cell r="A71" t="str">
            <v>Carex stricta</v>
          </cell>
          <cell r="C71" t="str">
            <v>Common Tussock Sedge</v>
          </cell>
          <cell r="D71" t="str">
            <v>SM, F</v>
          </cell>
        </row>
        <row r="72">
          <cell r="A72" t="str">
            <v>Carex swanii</v>
          </cell>
          <cell r="C72" t="str">
            <v>Downy Green Sedge</v>
          </cell>
          <cell r="D72" t="str">
            <v>BOS, dune swamps</v>
          </cell>
        </row>
        <row r="73">
          <cell r="A73" t="str">
            <v>Carex tenera</v>
          </cell>
          <cell r="C73" t="str">
            <v>Narrow-Leaved Oval Sedg.</v>
          </cell>
          <cell r="D73" t="str">
            <v>W-MP &amp; S, WD</v>
          </cell>
        </row>
        <row r="74">
          <cell r="A74" t="str">
            <v>Carex tetanica</v>
          </cell>
        </row>
        <row r="75">
          <cell r="A75" t="str">
            <v>Carex tribuloides</v>
          </cell>
          <cell r="C75" t="str">
            <v>Awl-Fruited Oval Sedge</v>
          </cell>
          <cell r="D75" t="str">
            <v>WP, M, FW, peaty areas</v>
          </cell>
        </row>
        <row r="76">
          <cell r="A76" t="str">
            <v>Carex trichocarpa</v>
          </cell>
          <cell r="C76" t="str">
            <v>Hairy-Fruited Lake Sedge</v>
          </cell>
          <cell r="D76" t="str">
            <v>Ca SM, SC</v>
          </cell>
        </row>
        <row r="77">
          <cell r="A77" t="str">
            <v>Carex tuckermanii</v>
          </cell>
          <cell r="C77" t="str">
            <v>Bent-Seeded Hop Sedge</v>
          </cell>
          <cell r="D77" t="str">
            <v>USW</v>
          </cell>
        </row>
        <row r="78">
          <cell r="A78" t="str">
            <v>Carex typhina</v>
          </cell>
          <cell r="C78" t="str">
            <v>Common Cattail Sedge</v>
          </cell>
          <cell r="D78" t="str">
            <v>FP, USW</v>
          </cell>
        </row>
        <row r="79">
          <cell r="A79" t="str">
            <v>Carex viridula</v>
          </cell>
          <cell r="C79" t="str">
            <v>Green Yellow Sedge</v>
          </cell>
          <cell r="D79" t="str">
            <v>Ca LM, F, &amp; seeps, pannes</v>
          </cell>
        </row>
        <row r="80">
          <cell r="A80" t="str">
            <v>Carex utriculata</v>
          </cell>
          <cell r="B80" t="str">
            <v>Carex rostrata</v>
          </cell>
          <cell r="C80" t="str">
            <v>Yellow Lake Sedge</v>
          </cell>
          <cell r="D80" t="str">
            <v>M, LM, acidic bog areas</v>
          </cell>
        </row>
        <row r="81">
          <cell r="A81" t="str">
            <v>Carex vesicaria monile</v>
          </cell>
        </row>
        <row r="82">
          <cell r="A82" t="str">
            <v>Carex vulpinoidea</v>
          </cell>
          <cell r="C82" t="str">
            <v>Brown Fox Sedge</v>
          </cell>
          <cell r="D82" t="str">
            <v>moist open ground</v>
          </cell>
        </row>
        <row r="83">
          <cell r="A83" t="str">
            <v>Cinna arundinacea</v>
          </cell>
          <cell r="C83" t="str">
            <v>Common Wood Reed</v>
          </cell>
          <cell r="D83" t="str">
            <v>WW, FP, USW</v>
          </cell>
        </row>
        <row r="84">
          <cell r="A84" t="str">
            <v>Cyperus esculentus</v>
          </cell>
        </row>
        <row r="85">
          <cell r="A85" t="str">
            <v>Cyperus filiculmis</v>
          </cell>
          <cell r="C85" t="str">
            <v>Slender Sand Sedge</v>
          </cell>
          <cell r="D85" t="str">
            <v>disSS, BOS</v>
          </cell>
        </row>
        <row r="86">
          <cell r="A86" t="str">
            <v>Cyperus schweinitzii</v>
          </cell>
          <cell r="C86" t="str">
            <v>Rough Sand Sedge</v>
          </cell>
          <cell r="D86" t="str">
            <v>disSS, BOS</v>
          </cell>
        </row>
        <row r="87">
          <cell r="A87" t="str">
            <v>Danthonia spicata</v>
          </cell>
          <cell r="C87" t="str">
            <v>Poverty Oats</v>
          </cell>
          <cell r="D87" t="str">
            <v>BOS, poor soils, OF</v>
          </cell>
        </row>
        <row r="88">
          <cell r="A88" t="str">
            <v>Diarrhena americana</v>
          </cell>
          <cell r="C88" t="str">
            <v>Beak Grass</v>
          </cell>
          <cell r="D88" t="str">
            <v>WD, forested banks</v>
          </cell>
        </row>
        <row r="89">
          <cell r="A89" t="str">
            <v>Dulichium arundinaceum</v>
          </cell>
        </row>
        <row r="90">
          <cell r="A90" t="str">
            <v>Eleocharis acicularis</v>
          </cell>
          <cell r="C90" t="str">
            <v>Needle Spike Rush</v>
          </cell>
          <cell r="D90" t="str">
            <v>M, MF, CaSpringy areas</v>
          </cell>
        </row>
        <row r="91">
          <cell r="A91" t="str">
            <v>Eleocharis obtusa</v>
          </cell>
          <cell r="C91" t="str">
            <v>Blunt Spike Rush</v>
          </cell>
          <cell r="D91" t="str">
            <v>M, LM, WP, IF</v>
          </cell>
        </row>
        <row r="92">
          <cell r="A92" t="str">
            <v>Eleocharis palustris major</v>
          </cell>
          <cell r="C92" t="str">
            <v>Great Spike Rush</v>
          </cell>
          <cell r="D92" t="str">
            <v>M</v>
          </cell>
        </row>
        <row r="93">
          <cell r="A93" t="str">
            <v>Elymus canadensis</v>
          </cell>
          <cell r="C93" t="str">
            <v>Canada Wild Rye</v>
          </cell>
          <cell r="D93" t="str">
            <v>WP-DP, open woodlands</v>
          </cell>
        </row>
        <row r="94">
          <cell r="A94" t="str">
            <v>Elymus riparius</v>
          </cell>
          <cell r="C94" t="str">
            <v>Riverbank Wild Rye</v>
          </cell>
          <cell r="D94" t="str">
            <v>CaWD, FP, AT</v>
          </cell>
        </row>
        <row r="95">
          <cell r="A95" t="str">
            <v>Elymus villosus</v>
          </cell>
          <cell r="C95" t="str">
            <v>Silky Wild Rye</v>
          </cell>
          <cell r="D95" t="str">
            <v>WD, FP</v>
          </cell>
        </row>
        <row r="96">
          <cell r="A96" t="str">
            <v>Elymus virginicus</v>
          </cell>
          <cell r="C96" t="str">
            <v>Virginia Wild Rye</v>
          </cell>
          <cell r="D96" t="str">
            <v>FP, moist WD, S</v>
          </cell>
        </row>
        <row r="97">
          <cell r="A97" t="str">
            <v>Eragrostis spectabilis</v>
          </cell>
          <cell r="C97" t="str">
            <v>Purple Love Grass</v>
          </cell>
          <cell r="D97" t="str">
            <v>SP, BOS, wasteland</v>
          </cell>
        </row>
        <row r="98">
          <cell r="A98" t="str">
            <v>Festuca obtusa</v>
          </cell>
          <cell r="C98" t="str">
            <v>Nodding Fescue</v>
          </cell>
          <cell r="D98" t="str">
            <v>WD, M-D S &amp; WD</v>
          </cell>
        </row>
        <row r="99">
          <cell r="A99" t="str">
            <v>Glyceria canadensis</v>
          </cell>
          <cell r="C99" t="str">
            <v>Rattlesnake Grass</v>
          </cell>
          <cell r="D99" t="str">
            <v>boggy marshes, springy area</v>
          </cell>
        </row>
        <row r="100">
          <cell r="A100" t="str">
            <v>Glyceria grandis</v>
          </cell>
          <cell r="C100" t="str">
            <v>Reed Manna Grass</v>
          </cell>
          <cell r="D100" t="str">
            <v>B, M</v>
          </cell>
        </row>
        <row r="101">
          <cell r="A101" t="str">
            <v>Glyceria striata</v>
          </cell>
          <cell r="C101" t="str">
            <v>Fowl Manna Grass</v>
          </cell>
          <cell r="D101" t="str">
            <v>M, FP, CaF, B, FW</v>
          </cell>
        </row>
        <row r="102">
          <cell r="A102" t="str">
            <v>Hierochloe odorata</v>
          </cell>
          <cell r="C102" t="str">
            <v>Vanilla/Sweet Grass</v>
          </cell>
          <cell r="D102" t="str">
            <v>WP-WMP, CaF</v>
          </cell>
        </row>
        <row r="103">
          <cell r="A103" t="str">
            <v>Hystrix patula</v>
          </cell>
          <cell r="C103" t="str">
            <v>Bottlebrush Grass</v>
          </cell>
          <cell r="D103" t="str">
            <v>M-D WD/S</v>
          </cell>
        </row>
        <row r="104">
          <cell r="A104" t="str">
            <v>Juncus brachycarpus</v>
          </cell>
          <cell r="C104" t="str">
            <v>Short-Fruited Rush</v>
          </cell>
          <cell r="D104" t="str">
            <v>WMP, MF, LM</v>
          </cell>
        </row>
        <row r="105">
          <cell r="A105" t="str">
            <v>Juncus canadensis</v>
          </cell>
          <cell r="C105" t="str">
            <v>Canadian Rush</v>
          </cell>
          <cell r="D105" t="str">
            <v>B, CaM</v>
          </cell>
        </row>
        <row r="106">
          <cell r="A106" t="str">
            <v>Juncus dudleyi</v>
          </cell>
          <cell r="C106" t="str">
            <v>Dudley's Rush</v>
          </cell>
          <cell r="D106" t="str">
            <v>WMP, CaF, OF</v>
          </cell>
        </row>
        <row r="107">
          <cell r="A107" t="str">
            <v>Juncus effusus</v>
          </cell>
          <cell r="C107" t="str">
            <v>Common Rush</v>
          </cell>
          <cell r="D107" t="str">
            <v>M, LM</v>
          </cell>
        </row>
        <row r="108">
          <cell r="A108" t="str">
            <v>Juncus interior</v>
          </cell>
          <cell r="C108" t="str">
            <v>Inland Rush</v>
          </cell>
          <cell r="D108" t="str">
            <v>WM-DP, HP</v>
          </cell>
        </row>
        <row r="109">
          <cell r="A109" t="str">
            <v>Juncus nodosus</v>
          </cell>
          <cell r="C109" t="str">
            <v>Joint Rush</v>
          </cell>
          <cell r="D109" t="str">
            <v>Ca M &amp; LM, springy areas</v>
          </cell>
        </row>
        <row r="110">
          <cell r="A110" t="str">
            <v>Juncus tenuis</v>
          </cell>
          <cell r="C110" t="str">
            <v>Path Rush</v>
          </cell>
          <cell r="D110" t="str">
            <v>compacted soil</v>
          </cell>
        </row>
        <row r="111">
          <cell r="A111" t="str">
            <v>Juncus torreyi</v>
          </cell>
          <cell r="C111" t="str">
            <v>Torrey's Rush</v>
          </cell>
          <cell r="D111" t="str">
            <v>WP-WMP, ditches</v>
          </cell>
        </row>
        <row r="112">
          <cell r="A112" t="str">
            <v>Koeleria cristata</v>
          </cell>
          <cell r="C112" t="str">
            <v>June Grass</v>
          </cell>
          <cell r="D112" t="str">
            <v>BOS, HP</v>
          </cell>
        </row>
        <row r="113">
          <cell r="A113" t="str">
            <v>Leersia oryzoides</v>
          </cell>
          <cell r="C113" t="str">
            <v>Rice Cut Grass</v>
          </cell>
          <cell r="D113" t="str">
            <v>M, LM, Ca springs</v>
          </cell>
        </row>
        <row r="114">
          <cell r="A114" t="str">
            <v>Luzula multiflora</v>
          </cell>
          <cell r="C114" t="str">
            <v>Common Wood Rush</v>
          </cell>
          <cell r="D114" t="str">
            <v>DWD, SP</v>
          </cell>
        </row>
        <row r="115">
          <cell r="A115" t="str">
            <v>Melica nitens</v>
          </cell>
          <cell r="C115" t="str">
            <v>Tall Melic Grass</v>
          </cell>
          <cell r="D115" t="str">
            <v>M-DMP, S</v>
          </cell>
        </row>
        <row r="116">
          <cell r="A116" t="str">
            <v>Muhlenbergia glomerata</v>
          </cell>
          <cell r="C116" t="str">
            <v>Marsh Wild Timothy</v>
          </cell>
          <cell r="D116" t="str">
            <v>F, seeps</v>
          </cell>
        </row>
        <row r="117">
          <cell r="A117" t="str">
            <v>Muhlenbergia mexicana</v>
          </cell>
          <cell r="C117" t="str">
            <v>Leafy Satin Grass</v>
          </cell>
          <cell r="D117" t="str">
            <v>M, moist WD, springs</v>
          </cell>
        </row>
        <row r="118">
          <cell r="A118" t="str">
            <v>Panicum implicatum</v>
          </cell>
          <cell r="B118" t="str">
            <v>Panicum lanuginosum</v>
          </cell>
          <cell r="C118" t="str">
            <v>Old -Field Panic Grass</v>
          </cell>
          <cell r="D118" t="str">
            <v>D-MP &amp; S</v>
          </cell>
        </row>
        <row r="119">
          <cell r="A119" t="str">
            <v>Panicum leibergii</v>
          </cell>
          <cell r="C119" t="str">
            <v>Prairie Panic Grass</v>
          </cell>
          <cell r="D119" t="str">
            <v>DM-DP</v>
          </cell>
        </row>
        <row r="120">
          <cell r="A120" t="str">
            <v>Panicum oligosanthes</v>
          </cell>
          <cell r="B120" t="str">
            <v>Panicum scribnerianum</v>
          </cell>
          <cell r="C120" t="str">
            <v>Scribner's Panic Grass</v>
          </cell>
          <cell r="D120" t="str">
            <v>MP-DP</v>
          </cell>
        </row>
        <row r="121">
          <cell r="A121" t="str">
            <v>Panicum virgatum</v>
          </cell>
          <cell r="C121" t="str">
            <v>Switch Grass</v>
          </cell>
          <cell r="D121" t="str">
            <v>WMP-DMP, BOS</v>
          </cell>
        </row>
        <row r="122">
          <cell r="A122" t="str">
            <v>Paspalum ciliatifolium muhlenbergii</v>
          </cell>
          <cell r="C122" t="str">
            <v>Hairy Lense Grass</v>
          </cell>
          <cell r="D122" t="str">
            <v>disSS</v>
          </cell>
        </row>
        <row r="123">
          <cell r="A123" t="str">
            <v>Paspalum ciliatifolium stramineum</v>
          </cell>
          <cell r="C123" t="str">
            <v>Downy Lense Grass</v>
          </cell>
          <cell r="D123" t="str">
            <v>disSS, SP</v>
          </cell>
        </row>
        <row r="124">
          <cell r="A124" t="str">
            <v>Poa palustris</v>
          </cell>
          <cell r="C124" t="str">
            <v>Marsh Blue Grass</v>
          </cell>
          <cell r="D124" t="str">
            <v>SM, WP, SC, FW</v>
          </cell>
        </row>
        <row r="125">
          <cell r="A125" t="str">
            <v>Scirpus acutus</v>
          </cell>
          <cell r="C125" t="str">
            <v>Hard-Stemmed Bulrush</v>
          </cell>
          <cell r="D125" t="str">
            <v>minerotrophic M &amp; B</v>
          </cell>
        </row>
        <row r="126">
          <cell r="A126" t="str">
            <v>Scirpus atrovirens</v>
          </cell>
          <cell r="C126" t="str">
            <v>Dark Green Rush</v>
          </cell>
          <cell r="D126" t="str">
            <v>M, LM, MUD, springs</v>
          </cell>
        </row>
        <row r="127">
          <cell r="A127" t="str">
            <v>Scirpus cyperinus</v>
          </cell>
          <cell r="C127" t="str">
            <v>Wool Grass</v>
          </cell>
          <cell r="D127" t="str">
            <v>M, MUD, SM</v>
          </cell>
        </row>
        <row r="128">
          <cell r="A128" t="str">
            <v>Scirpus fluviatilis</v>
          </cell>
          <cell r="C128" t="str">
            <v>River Bulrush</v>
          </cell>
          <cell r="D128" t="str">
            <v>M</v>
          </cell>
        </row>
        <row r="129">
          <cell r="A129" t="str">
            <v>Scirpus pendulus</v>
          </cell>
          <cell r="B129" t="str">
            <v>Scirpus lineatus</v>
          </cell>
          <cell r="C129" t="str">
            <v>Red Bulrush</v>
          </cell>
          <cell r="D129" t="str">
            <v>SM, W-WMP</v>
          </cell>
        </row>
        <row r="130">
          <cell r="A130" t="str">
            <v>Scirpus pungens</v>
          </cell>
          <cell r="B130" t="str">
            <v>Scirpus americanus</v>
          </cell>
          <cell r="C130" t="str">
            <v>Chairmakers Rush</v>
          </cell>
          <cell r="D130" t="str">
            <v>M, LM</v>
          </cell>
        </row>
        <row r="131">
          <cell r="A131" t="str">
            <v>Scirpus rubrotinctus</v>
          </cell>
          <cell r="B131" t="str">
            <v>Scirpus microcarpus</v>
          </cell>
          <cell r="C131" t="str">
            <v>Reddish Bulrush</v>
          </cell>
          <cell r="D131" t="str">
            <v>"marshy ground"</v>
          </cell>
        </row>
        <row r="132">
          <cell r="A132" t="str">
            <v>Scirpus validus creber</v>
          </cell>
          <cell r="C132" t="str">
            <v>Great Bulrush</v>
          </cell>
          <cell r="D132" t="str">
            <v xml:space="preserve">M, LM, MUD, </v>
          </cell>
        </row>
        <row r="133">
          <cell r="A133" t="str">
            <v>Sorghastrum nutans</v>
          </cell>
          <cell r="C133" t="str">
            <v>Indian Grass</v>
          </cell>
          <cell r="D133" t="str">
            <v>MP-DP, BOS</v>
          </cell>
        </row>
        <row r="134">
          <cell r="A134" t="str">
            <v>Spartina pectinata</v>
          </cell>
          <cell r="C134" t="str">
            <v>Prairie Cord Grass</v>
          </cell>
          <cell r="D134" t="str">
            <v>WP-MP</v>
          </cell>
        </row>
        <row r="135">
          <cell r="A135" t="str">
            <v>Sphenopholis intermedia</v>
          </cell>
          <cell r="C135" t="str">
            <v>Slender Wedge Grass</v>
          </cell>
          <cell r="D135" t="str">
            <v>SM, W-WMP, FP</v>
          </cell>
        </row>
        <row r="136">
          <cell r="A136" t="str">
            <v>Sporobolus cryptandrus</v>
          </cell>
          <cell r="C136" t="str">
            <v>Sand Dropseed</v>
          </cell>
          <cell r="D136" t="str">
            <v>disSS, BOS, near beaches</v>
          </cell>
        </row>
        <row r="137">
          <cell r="A137" t="str">
            <v>Sporobolus heterolepis</v>
          </cell>
          <cell r="C137" t="str">
            <v>Prairie Dropseed</v>
          </cell>
          <cell r="D137" t="str">
            <v>MP-DP, HP</v>
          </cell>
        </row>
        <row r="138">
          <cell r="A138" t="str">
            <v>Stipa spartea</v>
          </cell>
          <cell r="C138" t="str">
            <v>Porcupine Grass</v>
          </cell>
          <cell r="D138" t="str">
            <v>DP-MP, BOS</v>
          </cell>
        </row>
        <row r="139">
          <cell r="A139" t="str">
            <v>Uniola latifolia</v>
          </cell>
          <cell r="C139" t="str">
            <v>Spike Grass</v>
          </cell>
          <cell r="D139" t="str">
            <v>shaded FP</v>
          </cell>
        </row>
        <row r="140">
          <cell r="A140" t="str">
            <v>Zizania aquatica</v>
          </cell>
          <cell r="C140" t="str">
            <v>Wild Rice</v>
          </cell>
        </row>
        <row r="141">
          <cell r="A141" t="str">
            <v>NEW SPP: TYPE NAME BELOW</v>
          </cell>
        </row>
        <row r="142">
          <cell r="C142" t="e">
            <v>#N/A</v>
          </cell>
        </row>
        <row r="143">
          <cell r="C143" t="e">
            <v>#N/A</v>
          </cell>
        </row>
        <row r="144">
          <cell r="C144" t="e">
            <v>#N/A</v>
          </cell>
        </row>
        <row r="153">
          <cell r="A153" t="str">
            <v>Species (Forbs)</v>
          </cell>
          <cell r="B153" t="str">
            <v>spp substitutions; DF/DH</v>
          </cell>
          <cell r="C153" t="str">
            <v>Common Name</v>
          </cell>
          <cell r="D153" t="str">
            <v>Habitat</v>
          </cell>
        </row>
        <row r="154">
          <cell r="A154" t="str">
            <v>Acorus calamus</v>
          </cell>
          <cell r="C154" t="str">
            <v>Sweet Flag</v>
          </cell>
          <cell r="D154" t="str">
            <v>M, LM, CaM</v>
          </cell>
        </row>
        <row r="155">
          <cell r="A155" t="str">
            <v>Actaea pachypoda</v>
          </cell>
          <cell r="C155" t="str">
            <v>White Baneberry</v>
          </cell>
          <cell r="D155" t="str">
            <v>MWD, (sugar maple)</v>
          </cell>
        </row>
        <row r="156">
          <cell r="A156" t="str">
            <v>Actaea rubra</v>
          </cell>
          <cell r="C156" t="str">
            <v>Red Baneberry</v>
          </cell>
          <cell r="D156" t="str">
            <v>MWD, springy areas</v>
          </cell>
        </row>
        <row r="157">
          <cell r="A157" t="str">
            <v>Actinomeris alternifolia</v>
          </cell>
          <cell r="C157" t="str">
            <v>Wingstem</v>
          </cell>
          <cell r="D157" t="str">
            <v>FP,  shaded streams</v>
          </cell>
        </row>
        <row r="158">
          <cell r="A158" t="str">
            <v>Agalinis tenuifolia</v>
          </cell>
          <cell r="C158" t="str">
            <v>Slender false Foxglove</v>
          </cell>
          <cell r="D158" t="str">
            <v>CaWP &amp; F, moist SS</v>
          </cell>
        </row>
        <row r="159">
          <cell r="A159" t="str">
            <v>Agastache nepetoides</v>
          </cell>
          <cell r="C159" t="str">
            <v>Yellow Giant Hyssop</v>
          </cell>
          <cell r="D159" t="str">
            <v>disWD, WD edges</v>
          </cell>
        </row>
        <row r="160">
          <cell r="A160" t="str">
            <v>Agastache scrophulariaefolia</v>
          </cell>
          <cell r="C160" t="str">
            <v>Purple Giant Hyssop</v>
          </cell>
          <cell r="D160" t="str">
            <v>open WD, edges</v>
          </cell>
        </row>
        <row r="161">
          <cell r="A161" t="str">
            <v>Agrimonia gryposepala</v>
          </cell>
        </row>
        <row r="162">
          <cell r="A162" t="str">
            <v>Alisma subcordatum</v>
          </cell>
          <cell r="C162" t="str">
            <v>Common Water Plaintain</v>
          </cell>
          <cell r="D162" t="str">
            <v>M, MUD</v>
          </cell>
        </row>
        <row r="163">
          <cell r="A163" t="str">
            <v>Alisma triviale</v>
          </cell>
          <cell r="C163" t="str">
            <v>Lg-Flowered Water Plantain</v>
          </cell>
          <cell r="D163" t="str">
            <v>M</v>
          </cell>
        </row>
        <row r="164">
          <cell r="A164" t="str">
            <v>Allium canadense</v>
          </cell>
          <cell r="C164" t="str">
            <v>Wild Onion/Garlic</v>
          </cell>
          <cell r="D164" t="str">
            <v>WD, dis. Prairie</v>
          </cell>
        </row>
        <row r="165">
          <cell r="A165" t="str">
            <v>Allium cernuum</v>
          </cell>
          <cell r="C165" t="str">
            <v>Nodding Wild Onion</v>
          </cell>
          <cell r="D165" t="str">
            <v>WMP-DMP</v>
          </cell>
        </row>
        <row r="166">
          <cell r="A166" t="str">
            <v>Allium stellatum</v>
          </cell>
          <cell r="C166" t="str">
            <v>Prairie Onion</v>
          </cell>
          <cell r="D166" t="str">
            <v>HP</v>
          </cell>
        </row>
        <row r="167">
          <cell r="A167" t="str">
            <v>Allium tricoccum</v>
          </cell>
          <cell r="C167" t="str">
            <v>Wild Leek</v>
          </cell>
          <cell r="D167" t="str">
            <v>MWD</v>
          </cell>
        </row>
        <row r="168">
          <cell r="A168" t="str">
            <v>Amorpha canescens</v>
          </cell>
          <cell r="B168" t="str">
            <v>DH</v>
          </cell>
          <cell r="C168" t="str">
            <v>Lead Plant</v>
          </cell>
          <cell r="D168" t="str">
            <v>MP-DP</v>
          </cell>
        </row>
        <row r="169">
          <cell r="A169" t="str">
            <v>Amorpha fruticosa</v>
          </cell>
          <cell r="C169" t="str">
            <v>Indigo Bush</v>
          </cell>
          <cell r="D169" t="str">
            <v>FP, riverbanks</v>
          </cell>
        </row>
        <row r="170">
          <cell r="A170" t="str">
            <v>Anemone canadensis</v>
          </cell>
          <cell r="C170" t="str">
            <v>Meadow Anemone</v>
          </cell>
          <cell r="D170" t="str">
            <v>WP-MP</v>
          </cell>
        </row>
        <row r="171">
          <cell r="A171" t="str">
            <v>Anemone cylindrica</v>
          </cell>
          <cell r="B171" t="str">
            <v>DF</v>
          </cell>
          <cell r="C171" t="str">
            <v>Thimbleweed</v>
          </cell>
          <cell r="D171" t="str">
            <v>M-DP, BOS, SS</v>
          </cell>
        </row>
        <row r="172">
          <cell r="A172" t="str">
            <v>Anemone patens wolfgangiana</v>
          </cell>
          <cell r="B172" t="str">
            <v>DF</v>
          </cell>
          <cell r="C172" t="str">
            <v>Pasque Flower</v>
          </cell>
          <cell r="D172" t="str">
            <v>DP, HP</v>
          </cell>
        </row>
        <row r="173">
          <cell r="A173" t="str">
            <v>Anemone quinquefolia</v>
          </cell>
          <cell r="B173" t="str">
            <v>DF</v>
          </cell>
          <cell r="C173" t="str">
            <v>Wood Anemone</v>
          </cell>
          <cell r="D173" t="str">
            <v>WD, S, often on slopes &amp; Ca</v>
          </cell>
        </row>
        <row r="174">
          <cell r="A174" t="str">
            <v>Anemone virginiana</v>
          </cell>
          <cell r="B174" t="str">
            <v>DF</v>
          </cell>
          <cell r="C174" t="str">
            <v>Tall Anemone/Thimbleweed</v>
          </cell>
          <cell r="D174" t="str">
            <v>disWD, often Ca</v>
          </cell>
        </row>
        <row r="175">
          <cell r="A175" t="str">
            <v>Anemonella thalictroides</v>
          </cell>
          <cell r="C175" t="str">
            <v>Rue Anemone</v>
          </cell>
          <cell r="D175" t="str">
            <v>WD</v>
          </cell>
        </row>
        <row r="176">
          <cell r="A176" t="str">
            <v>Angelica atropurpurea</v>
          </cell>
          <cell r="C176" t="str">
            <v>Great Angelica</v>
          </cell>
          <cell r="D176" t="str">
            <v>Ca F, seeps, M &amp; WD</v>
          </cell>
        </row>
        <row r="177">
          <cell r="A177" t="str">
            <v>Antennaria neglecta</v>
          </cell>
          <cell r="B177" t="str">
            <v>DF</v>
          </cell>
          <cell r="C177" t="str">
            <v>Cats Foot</v>
          </cell>
          <cell r="D177" t="str">
            <v xml:space="preserve">M-DP, OF </v>
          </cell>
        </row>
        <row r="178">
          <cell r="A178" t="str">
            <v>Antennaria plantaginifolia</v>
          </cell>
          <cell r="B178" t="str">
            <v>DF</v>
          </cell>
          <cell r="C178" t="str">
            <v>Pussy Toes</v>
          </cell>
          <cell r="D178" t="str">
            <v>DMP-DP, BOS</v>
          </cell>
        </row>
        <row r="179">
          <cell r="A179" t="str">
            <v>Apocynum androsaemifolium</v>
          </cell>
          <cell r="B179" t="str">
            <v>DF</v>
          </cell>
        </row>
        <row r="180">
          <cell r="A180" t="str">
            <v>Aquilegia canadensis</v>
          </cell>
          <cell r="C180" t="str">
            <v>Wild Columbine</v>
          </cell>
          <cell r="D180" t="str">
            <v>WD, S, BOS, CaF</v>
          </cell>
        </row>
        <row r="181">
          <cell r="A181" t="str">
            <v>Arabis glabra</v>
          </cell>
          <cell r="C181" t="str">
            <v>Tower Mustard</v>
          </cell>
          <cell r="D181" t="str">
            <v>M-DP</v>
          </cell>
        </row>
        <row r="182">
          <cell r="A182" t="str">
            <v>Arabis hirsuta</v>
          </cell>
          <cell r="C182" t="str">
            <v>Hairy Rock Cress</v>
          </cell>
          <cell r="D182" t="str">
            <v>cliffs, boulders, FP, DM-DP</v>
          </cell>
        </row>
        <row r="183">
          <cell r="A183" t="str">
            <v>Aralia racemosa</v>
          </cell>
          <cell r="C183" t="str">
            <v>Spikenard</v>
          </cell>
          <cell r="D183" t="str">
            <v>WD, ravines, Ca swamps</v>
          </cell>
        </row>
        <row r="184">
          <cell r="A184" t="str">
            <v>Arenaria stricta</v>
          </cell>
          <cell r="C184" t="str">
            <v>Stiff Sandwort</v>
          </cell>
          <cell r="D184" t="str">
            <v>HP, SS, glades</v>
          </cell>
        </row>
        <row r="185">
          <cell r="A185" t="str">
            <v>Arisaema triphyllum</v>
          </cell>
          <cell r="C185" t="str">
            <v>Jack-in-the-Pulpit</v>
          </cell>
          <cell r="D185" t="str">
            <v>WD</v>
          </cell>
        </row>
        <row r="186">
          <cell r="A186" t="str">
            <v>Artemisia caudata</v>
          </cell>
          <cell r="C186" t="str">
            <v>Beach Wormwood</v>
          </cell>
          <cell r="D186" t="str">
            <v>dunes, BOS, HP</v>
          </cell>
        </row>
        <row r="187">
          <cell r="A187" t="str">
            <v>Asarum canadense</v>
          </cell>
          <cell r="C187" t="str">
            <v>Wild Ginger</v>
          </cell>
          <cell r="D187" t="str">
            <v>FP, MWD</v>
          </cell>
        </row>
        <row r="188">
          <cell r="A188" t="str">
            <v>Asclepias amplexicaulus</v>
          </cell>
          <cell r="B188" t="str">
            <v>DF</v>
          </cell>
          <cell r="C188" t="str">
            <v>Sand Milkweed</v>
          </cell>
          <cell r="D188" t="str">
            <v>open, somewhat disSS</v>
          </cell>
        </row>
        <row r="189">
          <cell r="A189" t="str">
            <v>Asclepias exaltata</v>
          </cell>
          <cell r="B189" t="str">
            <v>DF</v>
          </cell>
          <cell r="C189" t="str">
            <v>Poke Milkweed</v>
          </cell>
          <cell r="D189" t="str">
            <v>WD</v>
          </cell>
        </row>
        <row r="190">
          <cell r="A190" t="str">
            <v>Asclepias hirtella</v>
          </cell>
          <cell r="B190" t="str">
            <v>DF</v>
          </cell>
          <cell r="C190" t="str">
            <v>Tall Green Milkweed</v>
          </cell>
          <cell r="D190" t="str">
            <v>flat SP</v>
          </cell>
        </row>
        <row r="191">
          <cell r="A191" t="str">
            <v>Asclepias incarnata</v>
          </cell>
          <cell r="B191" t="str">
            <v>DF</v>
          </cell>
          <cell r="C191" t="str">
            <v>Marsh Milkweed</v>
          </cell>
          <cell r="D191" t="str">
            <v>M, W-WMP, SM, B</v>
          </cell>
        </row>
        <row r="192">
          <cell r="A192" t="str">
            <v>Asclepias purpurascens</v>
          </cell>
          <cell r="B192" t="str">
            <v>DF</v>
          </cell>
          <cell r="C192" t="str">
            <v>Purple Milkweed</v>
          </cell>
          <cell r="D192" t="str">
            <v>WD edges, S, thickets</v>
          </cell>
        </row>
        <row r="193">
          <cell r="A193" t="str">
            <v>Asclepias sullivantii</v>
          </cell>
          <cell r="B193" t="str">
            <v>DF</v>
          </cell>
          <cell r="C193" t="str">
            <v>Prairie Milkweed</v>
          </cell>
          <cell r="D193" t="str">
            <v>MP, WM-DMP</v>
          </cell>
        </row>
        <row r="194">
          <cell r="A194" t="str">
            <v>Asclepias tuberosa</v>
          </cell>
          <cell r="B194" t="str">
            <v>DF</v>
          </cell>
          <cell r="C194" t="str">
            <v>Butterfly Milkweed</v>
          </cell>
          <cell r="D194" t="str">
            <v>BOS, DP</v>
          </cell>
        </row>
        <row r="195">
          <cell r="A195" t="str">
            <v>Aclepias verticillata</v>
          </cell>
          <cell r="B195" t="str">
            <v>DF</v>
          </cell>
          <cell r="C195" t="str">
            <v>Whorled Milkweed</v>
          </cell>
          <cell r="D195" t="str">
            <v>weedy, dry soils</v>
          </cell>
        </row>
        <row r="196">
          <cell r="A196" t="str">
            <v>Asclepias viridiflora</v>
          </cell>
          <cell r="B196" t="str">
            <v>DF</v>
          </cell>
          <cell r="C196" t="str">
            <v>Short Green Milkweed</v>
          </cell>
          <cell r="D196" t="str">
            <v>DM-DP, SS</v>
          </cell>
        </row>
        <row r="197">
          <cell r="A197" t="str">
            <v>Aster azureus</v>
          </cell>
          <cell r="B197" t="str">
            <v>DF</v>
          </cell>
          <cell r="C197" t="str">
            <v>Sky-Blue Aster</v>
          </cell>
          <cell r="D197" t="str">
            <v>M-DP, BOS, clay</v>
          </cell>
        </row>
        <row r="198">
          <cell r="A198" t="str">
            <v>Aster cordifolius</v>
          </cell>
          <cell r="B198" t="str">
            <v>DF</v>
          </cell>
          <cell r="C198" t="str">
            <v>Heart-Leaved Aster</v>
          </cell>
          <cell r="D198" t="str">
            <v xml:space="preserve">WD  </v>
          </cell>
        </row>
        <row r="199">
          <cell r="A199" t="str">
            <v>Aster drummondii</v>
          </cell>
          <cell r="B199" t="str">
            <v>DF</v>
          </cell>
          <cell r="C199" t="str">
            <v>Drummond's Aster</v>
          </cell>
          <cell r="D199" t="str">
            <v>disWD &amp; S, OF</v>
          </cell>
        </row>
        <row r="200">
          <cell r="A200" t="str">
            <v>Aster dumosus</v>
          </cell>
          <cell r="B200" t="str">
            <v>DF</v>
          </cell>
          <cell r="C200" t="str">
            <v>Bushy/Rice Button Aster</v>
          </cell>
          <cell r="D200" t="str">
            <v>WM-DP in sandy soil</v>
          </cell>
        </row>
        <row r="201">
          <cell r="A201" t="str">
            <v>Aster ericoides</v>
          </cell>
          <cell r="B201" t="str">
            <v>DF</v>
          </cell>
          <cell r="C201" t="str">
            <v>Heath Aster</v>
          </cell>
          <cell r="D201" t="str">
            <v>DP-MP, HP</v>
          </cell>
        </row>
        <row r="202">
          <cell r="A202" t="str">
            <v>Aster furcatus</v>
          </cell>
          <cell r="B202" t="str">
            <v>DF</v>
          </cell>
          <cell r="C202" t="str">
            <v>Forked aster</v>
          </cell>
          <cell r="D202" t="str">
            <v>R, wooded slopes</v>
          </cell>
        </row>
        <row r="203">
          <cell r="A203" t="str">
            <v>Aster laevis</v>
          </cell>
          <cell r="B203" t="str">
            <v>DF</v>
          </cell>
          <cell r="C203" t="str">
            <v>Smooth Blue Aster</v>
          </cell>
          <cell r="D203" t="str">
            <v>MP-DMP, shaded clay banks</v>
          </cell>
        </row>
        <row r="204">
          <cell r="A204" t="str">
            <v>Aster lateriflorus</v>
          </cell>
          <cell r="B204" t="str">
            <v>DF</v>
          </cell>
          <cell r="C204" t="str">
            <v>Side-Flowering Aster</v>
          </cell>
          <cell r="D204" t="str">
            <v>FP, WWD, CaF</v>
          </cell>
        </row>
        <row r="205">
          <cell r="A205" t="str">
            <v>Aster linariifolius</v>
          </cell>
          <cell r="B205" t="str">
            <v>DF</v>
          </cell>
          <cell r="C205" t="str">
            <v>Flax-Leaved Aster</v>
          </cell>
          <cell r="D205" t="str">
            <v>BOS, SP, barrens</v>
          </cell>
        </row>
        <row r="206">
          <cell r="A206" t="str">
            <v>Aster macrophyllus</v>
          </cell>
          <cell r="B206" t="str">
            <v>DF</v>
          </cell>
          <cell r="C206" t="str">
            <v>Big-Leaved Aster</v>
          </cell>
          <cell r="D206" t="str">
            <v>WD, wooded dunes</v>
          </cell>
        </row>
        <row r="207">
          <cell r="A207" t="str">
            <v>Aster novae-angliae</v>
          </cell>
          <cell r="B207" t="str">
            <v>DF</v>
          </cell>
          <cell r="C207" t="str">
            <v>New England Aster</v>
          </cell>
          <cell r="D207" t="str">
            <v>W-MP, CaF</v>
          </cell>
        </row>
        <row r="208">
          <cell r="A208" t="str">
            <v>Aster oblongifolius</v>
          </cell>
          <cell r="B208" t="str">
            <v>DF</v>
          </cell>
          <cell r="C208" t="str">
            <v>Aromatic Aster</v>
          </cell>
          <cell r="D208" t="str">
            <v>dry, Ca HP</v>
          </cell>
        </row>
        <row r="209">
          <cell r="A209" t="str">
            <v>Aster pilosus</v>
          </cell>
          <cell r="B209" t="str">
            <v>DF</v>
          </cell>
          <cell r="C209" t="str">
            <v>Hairy Aster</v>
          </cell>
          <cell r="D209" t="str">
            <v>weedy habitats</v>
          </cell>
        </row>
        <row r="210">
          <cell r="A210" t="str">
            <v>Aster praealtus</v>
          </cell>
          <cell r="B210" t="str">
            <v>DF</v>
          </cell>
          <cell r="C210" t="str">
            <v>Willow Aster</v>
          </cell>
          <cell r="D210" t="str">
            <v>SM, W-WMP, CaF</v>
          </cell>
        </row>
        <row r="211">
          <cell r="A211" t="str">
            <v>Aster prenanthoides</v>
          </cell>
          <cell r="B211" t="str">
            <v>DF</v>
          </cell>
          <cell r="C211" t="str">
            <v>Crooked Aster</v>
          </cell>
          <cell r="D211" t="str">
            <v>W-M WD</v>
          </cell>
        </row>
        <row r="212">
          <cell r="A212" t="str">
            <v>Aster ptarmicoides</v>
          </cell>
          <cell r="B212" t="str">
            <v>DF</v>
          </cell>
          <cell r="C212" t="str">
            <v>Stiff Aster</v>
          </cell>
          <cell r="D212" t="str">
            <v>Ca DM-DP, SP</v>
          </cell>
        </row>
        <row r="213">
          <cell r="A213" t="str">
            <v>Aster puniceus</v>
          </cell>
          <cell r="B213" t="str">
            <v>DF</v>
          </cell>
          <cell r="C213" t="str">
            <v>Bristly Aster</v>
          </cell>
          <cell r="D213" t="str">
            <v>CaF, springs</v>
          </cell>
        </row>
        <row r="214">
          <cell r="A214" t="str">
            <v>Aster puniceus firmus</v>
          </cell>
          <cell r="B214" t="str">
            <v>DF</v>
          </cell>
          <cell r="C214" t="str">
            <v>Shining Aster</v>
          </cell>
          <cell r="D214" t="str">
            <v>WP, CaF, springs</v>
          </cell>
        </row>
        <row r="215">
          <cell r="A215" t="str">
            <v>Aster sagittifolius</v>
          </cell>
          <cell r="B215" t="str">
            <v>DF</v>
          </cell>
          <cell r="C215" t="str">
            <v>Arrow-Leaved Aster</v>
          </cell>
          <cell r="D215" t="str">
            <v>WD, S</v>
          </cell>
        </row>
        <row r="216">
          <cell r="A216" t="str">
            <v>Aster sericeus</v>
          </cell>
          <cell r="B216" t="str">
            <v>DF</v>
          </cell>
          <cell r="C216" t="str">
            <v>Silky Aster</v>
          </cell>
          <cell r="D216" t="str">
            <v>HP, sand barrens</v>
          </cell>
        </row>
        <row r="217">
          <cell r="A217" t="str">
            <v>Aster shortii</v>
          </cell>
          <cell r="B217" t="str">
            <v>DF</v>
          </cell>
          <cell r="C217" t="str">
            <v>Short's Aster</v>
          </cell>
          <cell r="D217" t="str">
            <v>CaWD, MWD</v>
          </cell>
        </row>
        <row r="218">
          <cell r="A218" t="str">
            <v>Aster simplex</v>
          </cell>
          <cell r="B218" t="str">
            <v>DF</v>
          </cell>
          <cell r="C218" t="str">
            <v>Panicled Aster</v>
          </cell>
          <cell r="D218" t="str">
            <v>WP, SM</v>
          </cell>
        </row>
        <row r="219">
          <cell r="A219" t="str">
            <v>Aster simplex interior</v>
          </cell>
          <cell r="B219" t="str">
            <v>DF</v>
          </cell>
          <cell r="C219" t="str">
            <v>Marsh Aster</v>
          </cell>
        </row>
        <row r="220">
          <cell r="A220" t="str">
            <v>Aster umbellatus</v>
          </cell>
          <cell r="B220" t="str">
            <v>DF</v>
          </cell>
          <cell r="C220" t="str">
            <v>Flat-Topped Aster</v>
          </cell>
          <cell r="D220" t="str">
            <v>boggy/peaty areas, CaF</v>
          </cell>
        </row>
        <row r="221">
          <cell r="A221" t="str">
            <v>Astragalus canadensis</v>
          </cell>
          <cell r="C221" t="str">
            <v>Canada Milk Vetch</v>
          </cell>
          <cell r="D221" t="str">
            <v>M-DP, often in SS</v>
          </cell>
        </row>
        <row r="222">
          <cell r="A222" t="str">
            <v>Aureolaria grandiflora pulchra</v>
          </cell>
          <cell r="C222" t="str">
            <v>Yellow False Foxglove</v>
          </cell>
          <cell r="D222" t="str">
            <v xml:space="preserve">oak parasite </v>
          </cell>
        </row>
        <row r="223">
          <cell r="A223" t="str">
            <v>Aureolaria pedicularia ambigens</v>
          </cell>
          <cell r="C223" t="str">
            <v>Clammy False Foxglov</v>
          </cell>
          <cell r="D223" t="str">
            <v>Oak parasite, SS in thin WD</v>
          </cell>
        </row>
        <row r="224">
          <cell r="A224" t="str">
            <v>Baptisia leucantha</v>
          </cell>
          <cell r="C224" t="str">
            <v>White Wild Indigo</v>
          </cell>
          <cell r="D224" t="str">
            <v>WM-DP, S, AP</v>
          </cell>
        </row>
        <row r="225">
          <cell r="A225" t="str">
            <v>Baptisia leucophaea</v>
          </cell>
          <cell r="C225" t="str">
            <v>Cream Wild Indigo</v>
          </cell>
          <cell r="D225" t="str">
            <v>MP-DP, SP</v>
          </cell>
        </row>
        <row r="226">
          <cell r="A226" t="str">
            <v>Bidens cernua</v>
          </cell>
          <cell r="C226" t="str">
            <v>Nodding Bur Marigold</v>
          </cell>
          <cell r="D226" t="str">
            <v>LM, M, SM, B</v>
          </cell>
        </row>
        <row r="227">
          <cell r="A227" t="str">
            <v>Bidens connata</v>
          </cell>
          <cell r="C227" t="str">
            <v>Purple-Stemmed Tickseed</v>
          </cell>
          <cell r="D227" t="str">
            <v>MUD, M, often shaded</v>
          </cell>
        </row>
        <row r="228">
          <cell r="A228" t="str">
            <v>Bidens coronata</v>
          </cell>
          <cell r="C228" t="str">
            <v>Tall Swamp Marigold</v>
          </cell>
          <cell r="D228" t="str">
            <v>M, B</v>
          </cell>
        </row>
        <row r="229">
          <cell r="A229" t="str">
            <v>Bidens frondosa</v>
          </cell>
          <cell r="C229" t="str">
            <v>Common Beggars Ticks</v>
          </cell>
          <cell r="D229" t="str">
            <v>M, FW</v>
          </cell>
        </row>
        <row r="230">
          <cell r="A230" t="str">
            <v>Bidens vulgata</v>
          </cell>
          <cell r="C230" t="str">
            <v>Tall Beggars Ticks</v>
          </cell>
          <cell r="D230" t="str">
            <v>weedy habitats, disMF</v>
          </cell>
        </row>
        <row r="231">
          <cell r="A231" t="str">
            <v>Blephilia ciliata</v>
          </cell>
          <cell r="C231" t="str">
            <v>Ohio horse Mint</v>
          </cell>
          <cell r="D231" t="str">
            <v>DP-MP, SP</v>
          </cell>
        </row>
        <row r="232">
          <cell r="A232" t="str">
            <v>Blephilia hirsuta</v>
          </cell>
          <cell r="C232" t="str">
            <v>Wood Mint</v>
          </cell>
          <cell r="D232" t="str">
            <v>moist WD, AT</v>
          </cell>
        </row>
        <row r="233">
          <cell r="A233" t="str">
            <v>Boltonia latisquama recognita</v>
          </cell>
          <cell r="B233" t="str">
            <v>B. latisquama; B. asteroides</v>
          </cell>
          <cell r="C233" t="str">
            <v>False Aster</v>
          </cell>
          <cell r="D233" t="str">
            <v>M, MUD</v>
          </cell>
        </row>
        <row r="234">
          <cell r="A234" t="str">
            <v>Cacalia atriplicifolia</v>
          </cell>
          <cell r="B234" t="str">
            <v>DF</v>
          </cell>
          <cell r="C234" t="str">
            <v>Pale Indian Plantain</v>
          </cell>
          <cell r="D234" t="str">
            <v>M-DP, S, dunes</v>
          </cell>
        </row>
        <row r="235">
          <cell r="A235" t="str">
            <v>Cacalia muhlenbergii</v>
          </cell>
          <cell r="B235" t="str">
            <v>DF</v>
          </cell>
          <cell r="C235" t="str">
            <v>Great Indian Plantain</v>
          </cell>
          <cell r="D235" t="str">
            <v>WM-MP &amp; S, WD</v>
          </cell>
        </row>
        <row r="236">
          <cell r="A236" t="str">
            <v>Cacalia plantaginea</v>
          </cell>
          <cell r="B236" t="str">
            <v>DF  C. tuberosa</v>
          </cell>
          <cell r="C236" t="str">
            <v>Prairie Indian Plantain</v>
          </cell>
          <cell r="D236" t="str">
            <v>WM-DMP, springs</v>
          </cell>
        </row>
        <row r="237">
          <cell r="A237" t="str">
            <v>Cacalia suaveolens</v>
          </cell>
          <cell r="B237" t="str">
            <v>DF</v>
          </cell>
          <cell r="C237" t="str">
            <v>Sweet Indian Plantain</v>
          </cell>
          <cell r="D237" t="str">
            <v>CaF, WP</v>
          </cell>
        </row>
        <row r="238">
          <cell r="A238" t="str">
            <v>Callirhoe triangulata</v>
          </cell>
          <cell r="C238" t="str">
            <v>Clustered Poppy Mallow</v>
          </cell>
          <cell r="D238" t="str">
            <v>SP, BOS, DM-DP</v>
          </cell>
        </row>
        <row r="239">
          <cell r="A239" t="str">
            <v>Caltha palustris</v>
          </cell>
          <cell r="C239" t="str">
            <v>Marsh Marigold</v>
          </cell>
          <cell r="D239" t="str">
            <v>CaF, SM, WWD</v>
          </cell>
        </row>
        <row r="240">
          <cell r="A240" t="str">
            <v>Camassia scilloides</v>
          </cell>
          <cell r="C240" t="str">
            <v>Wild Hyacinth</v>
          </cell>
          <cell r="D240" t="str">
            <v>WM-DMP, S, WD edges</v>
          </cell>
        </row>
        <row r="241">
          <cell r="A241" t="str">
            <v>Campanula americana</v>
          </cell>
          <cell r="C241" t="str">
            <v>Tall Bellflower</v>
          </cell>
          <cell r="D241" t="str">
            <v>WM-DM S, WD, FP</v>
          </cell>
        </row>
        <row r="242">
          <cell r="A242" t="str">
            <v>Campanula rotundifolia</v>
          </cell>
          <cell r="C242" t="str">
            <v>Harebell</v>
          </cell>
          <cell r="D242" t="str">
            <v>HP, BOS, cliffs, DM-DP</v>
          </cell>
        </row>
        <row r="243">
          <cell r="A243" t="str">
            <v>Cassia fasciculata</v>
          </cell>
          <cell r="C243" t="str">
            <v>Partridge Pea</v>
          </cell>
          <cell r="D243" t="str">
            <v>disSS, M-DP</v>
          </cell>
        </row>
        <row r="244">
          <cell r="A244" t="str">
            <v>Cassia hebecarpa</v>
          </cell>
          <cell r="C244" t="str">
            <v>Wild Senna</v>
          </cell>
          <cell r="D244" t="str">
            <v>F, AT, FP, streamsides</v>
          </cell>
        </row>
        <row r="245">
          <cell r="A245" t="str">
            <v>Cassia marilandica</v>
          </cell>
          <cell r="C245" t="str">
            <v>Maryland Senna</v>
          </cell>
          <cell r="D245" t="str">
            <v>(similar to C. herbicarpa)</v>
          </cell>
        </row>
        <row r="246">
          <cell r="A246" t="str">
            <v>Castilleja coccinea</v>
          </cell>
          <cell r="C246" t="str">
            <v>Indian Paintbrush</v>
          </cell>
          <cell r="D246" t="str">
            <v>WM-DP, SP, Ca sand flats</v>
          </cell>
        </row>
        <row r="247">
          <cell r="A247" t="str">
            <v>Castilleja sessiliflora</v>
          </cell>
          <cell r="C247" t="str">
            <v>Downy yellow Painted Cup</v>
          </cell>
          <cell r="D247" t="str">
            <v>HP, DM-DP, sandy soil</v>
          </cell>
        </row>
        <row r="248">
          <cell r="A248" t="str">
            <v>Caulophyllum thalictroides</v>
          </cell>
          <cell r="C248" t="str">
            <v>Blue Cohosh</v>
          </cell>
          <cell r="D248" t="str">
            <v>MWD, often NE-facing slopes</v>
          </cell>
        </row>
        <row r="249">
          <cell r="A249" t="str">
            <v>Ceanothus americanus</v>
          </cell>
          <cell r="C249" t="str">
            <v>New Jersey Tea</v>
          </cell>
          <cell r="D249" t="str">
            <v>BOS, M-DP</v>
          </cell>
        </row>
        <row r="250">
          <cell r="A250" t="str">
            <v>Ceanothus herbaceus</v>
          </cell>
          <cell r="B250" t="str">
            <v>ovatus</v>
          </cell>
          <cell r="C250" t="str">
            <v>Inland N.J. Tea/Redroot</v>
          </cell>
          <cell r="D250" t="str">
            <v>SS, DP, dunes</v>
          </cell>
        </row>
        <row r="251">
          <cell r="A251" t="str">
            <v>Celastrus scandens</v>
          </cell>
          <cell r="C251" t="str">
            <v>Climbing Bittersweet</v>
          </cell>
          <cell r="D251" t="str">
            <v>DM-DP S &amp; WD, BOS</v>
          </cell>
        </row>
        <row r="252">
          <cell r="A252" t="str">
            <v>Cephalanthus occidentalis</v>
          </cell>
          <cell r="C252" t="str">
            <v>Buttonbush</v>
          </cell>
          <cell r="D252" t="str">
            <v>M, FP, FW, B</v>
          </cell>
        </row>
        <row r="253">
          <cell r="A253" t="str">
            <v>Chelone glabra</v>
          </cell>
          <cell r="C253" t="str">
            <v>Turtlehead</v>
          </cell>
          <cell r="D253" t="str">
            <v>CaF, M, SM</v>
          </cell>
        </row>
        <row r="254">
          <cell r="A254" t="str">
            <v>Chrysopsis camporum</v>
          </cell>
          <cell r="B254" t="str">
            <v>villosa</v>
          </cell>
          <cell r="C254" t="str">
            <v>Golden Aster</v>
          </cell>
          <cell r="D254" t="str">
            <v>SP, disSS</v>
          </cell>
        </row>
        <row r="255">
          <cell r="A255" t="str">
            <v>Cicuta maculata</v>
          </cell>
          <cell r="C255" t="str">
            <v>Water Hemlock</v>
          </cell>
          <cell r="D255" t="str">
            <v>M, SM, W-WMP, WWD</v>
          </cell>
        </row>
        <row r="256">
          <cell r="A256" t="str">
            <v>Cirsium discolor</v>
          </cell>
          <cell r="B256" t="str">
            <v>DF</v>
          </cell>
          <cell r="C256" t="str">
            <v>Pasture Thistle</v>
          </cell>
          <cell r="D256" t="str">
            <v>M-DP</v>
          </cell>
        </row>
        <row r="257">
          <cell r="A257" t="str">
            <v>Cirsium hillii</v>
          </cell>
          <cell r="B257" t="str">
            <v>DF</v>
          </cell>
          <cell r="C257" t="str">
            <v>Prairie Thistle</v>
          </cell>
          <cell r="D257" t="str">
            <v>M-DP</v>
          </cell>
        </row>
        <row r="258">
          <cell r="A258" t="str">
            <v>Clematis virginiana</v>
          </cell>
          <cell r="B258" t="str">
            <v>DF</v>
          </cell>
          <cell r="C258" t="str">
            <v>Virgin's Bower</v>
          </cell>
          <cell r="D258" t="str">
            <v>moist WD, CaSC</v>
          </cell>
        </row>
        <row r="259">
          <cell r="A259" t="str">
            <v>Comandra umbellata</v>
          </cell>
          <cell r="C259" t="str">
            <v>Bastard/False Toadflax</v>
          </cell>
          <cell r="D259" t="str">
            <v>M-DP, BOS, dunes, pr. Fens</v>
          </cell>
        </row>
        <row r="260">
          <cell r="A260" t="str">
            <v>Coreopsis lanceolata</v>
          </cell>
          <cell r="C260" t="str">
            <v>Sand Coreopsis</v>
          </cell>
          <cell r="D260" t="str">
            <v>SP, DM-DP</v>
          </cell>
        </row>
        <row r="261">
          <cell r="A261" t="str">
            <v>Coreopsis palmata</v>
          </cell>
          <cell r="C261" t="str">
            <v>Prairie Coreopsis</v>
          </cell>
          <cell r="D261" t="str">
            <v>SP/BOS, DM-DM, HP</v>
          </cell>
        </row>
        <row r="262">
          <cell r="A262" t="str">
            <v>Coreopsis tripteris</v>
          </cell>
          <cell r="C262" t="str">
            <v>Tall Coreopsis</v>
          </cell>
          <cell r="D262" t="str">
            <v xml:space="preserve">M-DP, S </v>
          </cell>
        </row>
        <row r="263">
          <cell r="A263" t="str">
            <v>Crotalaria sagittalis</v>
          </cell>
          <cell r="C263" t="str">
            <v>Rattlebox</v>
          </cell>
          <cell r="D263" t="str">
            <v xml:space="preserve">disSS, DM-DP </v>
          </cell>
        </row>
        <row r="264">
          <cell r="A264" t="str">
            <v>Cryptotaenia canadensis</v>
          </cell>
          <cell r="C264" t="str">
            <v>Honewort</v>
          </cell>
          <cell r="D264" t="str">
            <v>disWD, FP</v>
          </cell>
        </row>
        <row r="265">
          <cell r="A265" t="str">
            <v>Cuscuta pentagona</v>
          </cell>
          <cell r="C265" t="str">
            <v>Prairie Dodder</v>
          </cell>
          <cell r="D265" t="str">
            <v>HP, SP, DM-DP</v>
          </cell>
        </row>
        <row r="266">
          <cell r="A266" t="str">
            <v>Decodon verticillatus</v>
          </cell>
          <cell r="C266" t="str">
            <v>Swamp Loosetrife</v>
          </cell>
          <cell r="D266" t="str">
            <v>M, B, swamps</v>
          </cell>
        </row>
        <row r="267">
          <cell r="A267" t="str">
            <v>Desmanthus illinoensis</v>
          </cell>
          <cell r="C267" t="str">
            <v>Illinois Sensitive Plant</v>
          </cell>
          <cell r="D267" t="str">
            <v>disSP, M-DP</v>
          </cell>
        </row>
        <row r="268">
          <cell r="A268" t="str">
            <v>Desmodium canadense</v>
          </cell>
          <cell r="B268" t="str">
            <v>DH</v>
          </cell>
          <cell r="C268" t="str">
            <v>Showy Tick Trefoil</v>
          </cell>
          <cell r="D268" t="str">
            <v>WM-DP</v>
          </cell>
        </row>
        <row r="269">
          <cell r="A269" t="str">
            <v>Desmodium canescens</v>
          </cell>
          <cell r="B269" t="str">
            <v>DH</v>
          </cell>
          <cell r="C269" t="str">
            <v>Hoary Tick Trefoil</v>
          </cell>
          <cell r="D269" t="str">
            <v>M-D S</v>
          </cell>
        </row>
        <row r="270">
          <cell r="A270" t="str">
            <v>Desmodium glutinosum</v>
          </cell>
          <cell r="C270" t="str">
            <v>Pointed Tick Trefoil</v>
          </cell>
          <cell r="D270" t="str">
            <v>upland S &amp; WD</v>
          </cell>
        </row>
        <row r="271">
          <cell r="A271" t="str">
            <v>Desmodium illinoense</v>
          </cell>
          <cell r="B271" t="str">
            <v>DH</v>
          </cell>
          <cell r="C271" t="str">
            <v>Illinois Tick Trefoil</v>
          </cell>
          <cell r="D271" t="str">
            <v xml:space="preserve">DM-DP,SP </v>
          </cell>
        </row>
        <row r="272">
          <cell r="A272" t="str">
            <v>Desmodium sessilifolium</v>
          </cell>
          <cell r="B272" t="str">
            <v>DH</v>
          </cell>
          <cell r="C272" t="str">
            <v>Sessile-Leaved Tick Trefoil</v>
          </cell>
          <cell r="D272" t="str">
            <v>sandy prairies/savannas</v>
          </cell>
        </row>
        <row r="273">
          <cell r="A273" t="str">
            <v>Dioscorea villosa</v>
          </cell>
          <cell r="C273" t="str">
            <v>Wild Yam</v>
          </cell>
          <cell r="D273" t="str">
            <v>WD, esp. wher moist</v>
          </cell>
        </row>
        <row r="274">
          <cell r="A274" t="str">
            <v>Dodecatheon meadia</v>
          </cell>
          <cell r="C274" t="str">
            <v>Shooting Star</v>
          </cell>
          <cell r="D274" t="str">
            <v>M-DP, S, CaF</v>
          </cell>
        </row>
        <row r="275">
          <cell r="A275" t="str">
            <v>Echinacea pallida</v>
          </cell>
          <cell r="C275" t="str">
            <v>Pale Purple Coneflower</v>
          </cell>
          <cell r="D275" t="str">
            <v>M-DP</v>
          </cell>
        </row>
        <row r="276">
          <cell r="A276" t="str">
            <v>Echinacea purpurea</v>
          </cell>
          <cell r="C276" t="str">
            <v>Broad-Leaf Purple Coneflower</v>
          </cell>
          <cell r="D276" t="str">
            <v>M-DP, S</v>
          </cell>
        </row>
        <row r="277">
          <cell r="A277" t="str">
            <v>Echinocystis lobata</v>
          </cell>
          <cell r="C277" t="str">
            <v>Wild Cucumber</v>
          </cell>
          <cell r="D277" t="str">
            <v>FP, moist SC</v>
          </cell>
        </row>
        <row r="278">
          <cell r="A278" t="str">
            <v>Epilobium angustifolium</v>
          </cell>
          <cell r="B278" t="str">
            <v>DF</v>
          </cell>
          <cell r="C278" t="str">
            <v>Fireweed</v>
          </cell>
          <cell r="D278" t="str">
            <v>WM-DMP, dunes, BM</v>
          </cell>
        </row>
        <row r="279">
          <cell r="A279" t="str">
            <v>Epilobium ciliatum</v>
          </cell>
          <cell r="B279" t="str">
            <v>DF  E. glandulosum</v>
          </cell>
          <cell r="C279" t="str">
            <v>Northern Willow Herb</v>
          </cell>
          <cell r="D279" t="str">
            <v>WP-DMP</v>
          </cell>
        </row>
        <row r="280">
          <cell r="A280" t="str">
            <v>Epilobium coloratum</v>
          </cell>
          <cell r="B280" t="str">
            <v>DF</v>
          </cell>
          <cell r="C280" t="str">
            <v>Cinnamon Willow Herb</v>
          </cell>
          <cell r="D280" t="str">
            <v>M, F, B, LM, FP</v>
          </cell>
        </row>
        <row r="281">
          <cell r="A281" t="str">
            <v>Erigeron pulchellus</v>
          </cell>
          <cell r="C281" t="str">
            <v>Robin's Plantain</v>
          </cell>
          <cell r="D281" t="str">
            <v>S, WD, (esp. slopes)</v>
          </cell>
        </row>
        <row r="282">
          <cell r="A282" t="str">
            <v>Eryngium yuccifolium</v>
          </cell>
          <cell r="C282" t="str">
            <v>Rattlesnake Master</v>
          </cell>
          <cell r="D282" t="str">
            <v>WM-DMP</v>
          </cell>
        </row>
        <row r="283">
          <cell r="A283" t="str">
            <v>Eupatorium altissimum</v>
          </cell>
          <cell r="B283" t="str">
            <v>DF</v>
          </cell>
          <cell r="C283" t="str">
            <v>Tall Boneset</v>
          </cell>
          <cell r="D283" t="str">
            <v>drier weedy places</v>
          </cell>
        </row>
        <row r="284">
          <cell r="A284" t="str">
            <v>Eupatorium maculatum</v>
          </cell>
          <cell r="B284" t="str">
            <v>DF</v>
          </cell>
          <cell r="C284" t="str">
            <v>Spotted Joe Pye Weed</v>
          </cell>
          <cell r="D284" t="str">
            <v>M, SM, CaF</v>
          </cell>
        </row>
        <row r="285">
          <cell r="A285" t="str">
            <v>Eupatorium perfoliatum</v>
          </cell>
          <cell r="B285" t="str">
            <v>DF</v>
          </cell>
          <cell r="C285" t="str">
            <v>Common Boneset</v>
          </cell>
          <cell r="D285" t="str">
            <v>M, CaF, B, SM</v>
          </cell>
        </row>
        <row r="286">
          <cell r="A286" t="str">
            <v>Eupatorium purpureum</v>
          </cell>
          <cell r="B286" t="str">
            <v>DF</v>
          </cell>
          <cell r="C286" t="str">
            <v>Purple Joe Pye Weed</v>
          </cell>
          <cell r="D286" t="str">
            <v>WM-DM S &amp; WD</v>
          </cell>
        </row>
        <row r="287">
          <cell r="A287" t="str">
            <v>Eupatorium rugosum</v>
          </cell>
          <cell r="B287" t="str">
            <v>DF</v>
          </cell>
          <cell r="C287" t="str">
            <v>White Snakeroot</v>
          </cell>
          <cell r="D287" t="str">
            <v>WM-DM S &amp; WD, AP</v>
          </cell>
        </row>
        <row r="288">
          <cell r="A288" t="str">
            <v>Eupatorium serotinum</v>
          </cell>
          <cell r="B288" t="str">
            <v>DF</v>
          </cell>
          <cell r="C288" t="str">
            <v>Late Boneset</v>
          </cell>
          <cell r="D288" t="str">
            <v>open disturbed areas</v>
          </cell>
        </row>
        <row r="289">
          <cell r="A289" t="str">
            <v>Eupatorium sessilifolium brittonianum</v>
          </cell>
          <cell r="B289" t="str">
            <v>DF</v>
          </cell>
        </row>
        <row r="290">
          <cell r="A290" t="str">
            <v>Euphorbia corollata</v>
          </cell>
          <cell r="C290" t="str">
            <v>Flowering Spurge</v>
          </cell>
          <cell r="D290" t="str">
            <v>M-DP, dunes</v>
          </cell>
        </row>
        <row r="291">
          <cell r="A291" t="str">
            <v>Froelichia floridana campestris</v>
          </cell>
          <cell r="B291" t="str">
            <v>DF</v>
          </cell>
          <cell r="C291" t="str">
            <v>Large Cottonweed</v>
          </cell>
          <cell r="D291" t="str">
            <v>disSS, DP (annual)</v>
          </cell>
        </row>
        <row r="292">
          <cell r="A292" t="str">
            <v>Galium boreale</v>
          </cell>
          <cell r="C292" t="str">
            <v>Northern Bedstraw</v>
          </cell>
          <cell r="D292" t="str">
            <v>WM-DMP</v>
          </cell>
        </row>
        <row r="293">
          <cell r="A293" t="str">
            <v>Gaura biennis</v>
          </cell>
          <cell r="C293" t="str">
            <v>Biennial Gaura</v>
          </cell>
          <cell r="D293" t="str">
            <v>WP-DP &amp; S</v>
          </cell>
        </row>
        <row r="294">
          <cell r="A294" t="str">
            <v>Gaura biennis pitcheri</v>
          </cell>
          <cell r="B294" t="str">
            <v>G. longiflora</v>
          </cell>
          <cell r="C294" t="str">
            <v>Common Gaura</v>
          </cell>
          <cell r="D294" t="str">
            <v>WP-DP &amp; S</v>
          </cell>
        </row>
        <row r="295">
          <cell r="A295" t="str">
            <v>Gentiana andrewsii</v>
          </cell>
          <cell r="C295" t="str">
            <v>Closed/Bottle Gentian</v>
          </cell>
          <cell r="D295" t="str">
            <v>WM-MP, S</v>
          </cell>
        </row>
        <row r="296">
          <cell r="A296" t="str">
            <v>Gentiana crinita</v>
          </cell>
          <cell r="C296" t="str">
            <v>Fringed Gentian</v>
          </cell>
          <cell r="D296" t="str">
            <v>W-WMP, swales</v>
          </cell>
        </row>
        <row r="297">
          <cell r="A297" t="str">
            <v>Gentiana flavida</v>
          </cell>
          <cell r="C297" t="str">
            <v>Yellow Gentian</v>
          </cell>
          <cell r="D297" t="str">
            <v>M-DMP, ravines</v>
          </cell>
        </row>
        <row r="298">
          <cell r="A298" t="str">
            <v>Gentiana procera</v>
          </cell>
          <cell r="C298" t="str">
            <v>Small Fringed Gentian</v>
          </cell>
          <cell r="D298" t="str">
            <v>CaF</v>
          </cell>
        </row>
        <row r="299">
          <cell r="A299" t="str">
            <v>Gentiana puberulenta</v>
          </cell>
          <cell r="C299" t="str">
            <v>Prairie/Downy Gentian</v>
          </cell>
          <cell r="D299" t="str">
            <v>M-DP, HP</v>
          </cell>
        </row>
        <row r="300">
          <cell r="A300" t="str">
            <v>Gentiana quinquefolia occidentalis</v>
          </cell>
          <cell r="C300" t="str">
            <v>Stiff Gentian</v>
          </cell>
          <cell r="D300" t="str">
            <v>CA WM-DP, S</v>
          </cell>
        </row>
        <row r="301">
          <cell r="A301" t="str">
            <v>Geranium maculatum</v>
          </cell>
          <cell r="C301" t="str">
            <v>Wild Geranium</v>
          </cell>
          <cell r="D301" t="str">
            <v>S, WD, M-DP</v>
          </cell>
        </row>
        <row r="302">
          <cell r="A302" t="str">
            <v>Geum aleppicum strictum</v>
          </cell>
          <cell r="B302" t="str">
            <v>DF</v>
          </cell>
          <cell r="C302" t="str">
            <v>Yellow Avens</v>
          </cell>
          <cell r="D302" t="str">
            <v>B,BB, CaF</v>
          </cell>
        </row>
        <row r="303">
          <cell r="A303" t="str">
            <v>Geum triflorum</v>
          </cell>
          <cell r="B303" t="str">
            <v>DF</v>
          </cell>
          <cell r="C303" t="str">
            <v>Prairie Smoke</v>
          </cell>
          <cell r="D303" t="str">
            <v>DM-DP, HP</v>
          </cell>
        </row>
        <row r="304">
          <cell r="A304" t="str">
            <v>Gnaphalium obtusifolium</v>
          </cell>
          <cell r="C304" t="str">
            <v>Old-Field Balsam</v>
          </cell>
          <cell r="D304" t="str">
            <v>DM-DP, SP</v>
          </cell>
        </row>
        <row r="305">
          <cell r="A305" t="str">
            <v>Helenium autumnale</v>
          </cell>
          <cell r="C305" t="str">
            <v>Sneezeweed</v>
          </cell>
          <cell r="D305" t="str">
            <v>WMP, SM, CaF</v>
          </cell>
        </row>
        <row r="306">
          <cell r="A306" t="str">
            <v>Helianthus divaricatus</v>
          </cell>
          <cell r="C306" t="str">
            <v>Woodland Sunflower</v>
          </cell>
          <cell r="D306" t="str">
            <v>BOS, S, WD</v>
          </cell>
        </row>
        <row r="307">
          <cell r="A307" t="str">
            <v>Helianthus grosseserratus</v>
          </cell>
          <cell r="C307" t="str">
            <v>Saw-Tooth Sunflower</v>
          </cell>
          <cell r="D307" t="str">
            <v>WM-MP</v>
          </cell>
        </row>
        <row r="308">
          <cell r="A308" t="str">
            <v>Helianthus hirsutus</v>
          </cell>
          <cell r="C308" t="str">
            <v>Hispid Sunflower</v>
          </cell>
          <cell r="D308" t="str">
            <v>S, open WD</v>
          </cell>
        </row>
        <row r="309">
          <cell r="A309" t="str">
            <v>Helianthus mollis</v>
          </cell>
          <cell r="C309" t="str">
            <v>Downy Sunflower</v>
          </cell>
          <cell r="D309" t="str">
            <v>SP, M-DP, S</v>
          </cell>
        </row>
        <row r="310">
          <cell r="A310" t="str">
            <v>Helianthus occidentalis</v>
          </cell>
          <cell r="C310" t="str">
            <v>Western Sunflower</v>
          </cell>
          <cell r="D310" t="str">
            <v>SP, HP, M-DP, S</v>
          </cell>
        </row>
        <row r="311">
          <cell r="A311" t="str">
            <v>Helianthus rigidus</v>
          </cell>
          <cell r="B311" t="str">
            <v>laetiflorus</v>
          </cell>
          <cell r="C311" t="str">
            <v>Showy/Prairie Sunflower</v>
          </cell>
          <cell r="D311" t="str">
            <v>M-DP</v>
          </cell>
        </row>
        <row r="312">
          <cell r="A312" t="str">
            <v>Helianthus strumosus</v>
          </cell>
          <cell r="C312" t="str">
            <v>Pale-Leaved Sunflower</v>
          </cell>
          <cell r="D312" t="str">
            <v xml:space="preserve">S, WD </v>
          </cell>
        </row>
        <row r="313">
          <cell r="A313" t="str">
            <v>Helianthus tuberosus</v>
          </cell>
        </row>
        <row r="314">
          <cell r="A314" t="str">
            <v>Heliopsis helianthoides</v>
          </cell>
          <cell r="C314" t="str">
            <v>False Sunflower</v>
          </cell>
          <cell r="D314" t="str">
            <v>M-DP, WD edges, thickets</v>
          </cell>
        </row>
        <row r="315">
          <cell r="A315" t="str">
            <v>Heracleum maximum</v>
          </cell>
          <cell r="C315" t="str">
            <v>Cow Parsnip</v>
          </cell>
          <cell r="D315" t="str">
            <v>S, WD, FP near streams</v>
          </cell>
        </row>
        <row r="316">
          <cell r="A316" t="str">
            <v>Heuchera richardsonii</v>
          </cell>
          <cell r="C316" t="str">
            <v>Prairie Alum Root</v>
          </cell>
          <cell r="D316" t="str">
            <v>M-DP, S</v>
          </cell>
        </row>
        <row r="317">
          <cell r="A317" t="str">
            <v>Hibiscus laevis</v>
          </cell>
          <cell r="B317" t="str">
            <v>militaris</v>
          </cell>
          <cell r="C317" t="str">
            <v>Halberd-Leaved Rose Mallow</v>
          </cell>
          <cell r="D317" t="str">
            <v>M, LM, M</v>
          </cell>
        </row>
        <row r="318">
          <cell r="A318" t="str">
            <v>Hieracium canadense fasciculatum</v>
          </cell>
          <cell r="B318" t="str">
            <v>kalmii</v>
          </cell>
          <cell r="C318" t="str">
            <v>Canada Hawkweed</v>
          </cell>
          <cell r="D318" t="str">
            <v>SP</v>
          </cell>
        </row>
        <row r="319">
          <cell r="A319" t="str">
            <v>Houstonia longifolia</v>
          </cell>
          <cell r="C319" t="str">
            <v>Long-Leaved Bluets</v>
          </cell>
          <cell r="D319" t="str">
            <v>sandy/gravelly soil, limest. glades</v>
          </cell>
        </row>
        <row r="320">
          <cell r="A320" t="str">
            <v>Hydrophyllum virginianum</v>
          </cell>
          <cell r="C320" t="str">
            <v>Virginia Waterleaf</v>
          </cell>
          <cell r="D320" t="str">
            <v>WM-DM WD, S</v>
          </cell>
        </row>
        <row r="321">
          <cell r="A321" t="str">
            <v>Hypericum kalmianum</v>
          </cell>
          <cell r="C321" t="str">
            <v>Kalm's St. John's Wort</v>
          </cell>
          <cell r="D321" t="str">
            <v>moist sand, Ca swales, B</v>
          </cell>
        </row>
        <row r="322">
          <cell r="A322" t="str">
            <v>Hypericum punctatum</v>
          </cell>
          <cell r="C322" t="str">
            <v>Spotted St. John's Wort</v>
          </cell>
          <cell r="D322" t="str">
            <v>M-DMP &amp; S, WD edges</v>
          </cell>
        </row>
        <row r="323">
          <cell r="A323" t="str">
            <v>Hypericum pyramidatum</v>
          </cell>
          <cell r="C323" t="str">
            <v>Great St. John's Wort</v>
          </cell>
          <cell r="D323" t="str">
            <v>WM-MP &amp; SC, shaded streams</v>
          </cell>
        </row>
        <row r="324">
          <cell r="A324" t="str">
            <v>Hypericum prolificum</v>
          </cell>
          <cell r="B324" t="str">
            <v xml:space="preserve"> spathulatum</v>
          </cell>
          <cell r="C324" t="str">
            <v>Shrubby St. John's Wort</v>
          </cell>
          <cell r="D324" t="str">
            <v>SCP, semi-shaded streams</v>
          </cell>
        </row>
        <row r="325">
          <cell r="A325" t="str">
            <v>Hypericum virginicum</v>
          </cell>
          <cell r="C325" t="str">
            <v>Marsh St. John's Wort</v>
          </cell>
          <cell r="D325" t="str">
            <v>M, SM, B, moist Ca sand</v>
          </cell>
        </row>
        <row r="326">
          <cell r="A326" t="str">
            <v>Hypoxis hirsuta</v>
          </cell>
          <cell r="C326" t="str">
            <v>Yellow Star Grass</v>
          </cell>
          <cell r="D326" t="str">
            <v>WM-DP &amp; S</v>
          </cell>
        </row>
        <row r="327">
          <cell r="A327" t="str">
            <v>Impatiens capensis</v>
          </cell>
          <cell r="C327" t="str">
            <v>Spotted Touch-Me-Not</v>
          </cell>
          <cell r="D327" t="str">
            <v>FP, CaF, M, LM, WD</v>
          </cell>
        </row>
        <row r="328">
          <cell r="A328" t="str">
            <v>Impatiens pallida</v>
          </cell>
          <cell r="C328" t="str">
            <v>Pale Touch-Me-Not</v>
          </cell>
          <cell r="D328" t="str">
            <v>mesic WD, FP</v>
          </cell>
        </row>
        <row r="329">
          <cell r="A329" t="str">
            <v>Iris virginica shrevei</v>
          </cell>
          <cell r="C329" t="str">
            <v>Blue Flag Iris</v>
          </cell>
          <cell r="D329" t="str">
            <v>M, SM, WP, B, CaF</v>
          </cell>
        </row>
        <row r="330">
          <cell r="A330" t="str">
            <v>Isopyrum biternatum</v>
          </cell>
          <cell r="C330" t="str">
            <v>False Rue Anemone</v>
          </cell>
          <cell r="D330" t="str">
            <v>MWD</v>
          </cell>
        </row>
        <row r="331">
          <cell r="A331" t="str">
            <v>Krigia biflora</v>
          </cell>
          <cell r="B331" t="str">
            <v>DF</v>
          </cell>
          <cell r="C331" t="str">
            <v>False Dandelion</v>
          </cell>
          <cell r="D331" t="str">
            <v>M-DP, BOS, S, ravines</v>
          </cell>
        </row>
        <row r="332">
          <cell r="A332" t="str">
            <v>Kuhnia eupatorioides corymbulosa</v>
          </cell>
          <cell r="B332" t="str">
            <v>DF</v>
          </cell>
          <cell r="C332" t="str">
            <v>False Boneset</v>
          </cell>
          <cell r="D332" t="str">
            <v>DP-DMP, BOS</v>
          </cell>
        </row>
        <row r="333">
          <cell r="A333" t="str">
            <v>Lathyrus venosus</v>
          </cell>
          <cell r="C333" t="str">
            <v>Veiny Pea</v>
          </cell>
          <cell r="D333" t="str">
            <v>DP &amp; S</v>
          </cell>
        </row>
        <row r="334">
          <cell r="A334" t="str">
            <v>Lespedeza capitata</v>
          </cell>
          <cell r="B334" t="str">
            <v>DH</v>
          </cell>
          <cell r="C334" t="str">
            <v>Round-Headed Bush Clover</v>
          </cell>
          <cell r="D334" t="str">
            <v>M-DP, SS, BOS</v>
          </cell>
        </row>
        <row r="335">
          <cell r="A335" t="str">
            <v>Lespedeza virginica</v>
          </cell>
          <cell r="B335" t="str">
            <v>DH</v>
          </cell>
          <cell r="C335" t="str">
            <v>Slender Bush Clover</v>
          </cell>
          <cell r="D335" t="str">
            <v>SS, DM-DP, BOS</v>
          </cell>
        </row>
        <row r="336">
          <cell r="A336" t="str">
            <v>Liatris aspera</v>
          </cell>
          <cell r="B336" t="str">
            <v>DF</v>
          </cell>
          <cell r="C336" t="str">
            <v>Rough Blazing Star</v>
          </cell>
          <cell r="D336" t="str">
            <v>M-DP, BOS</v>
          </cell>
        </row>
        <row r="337">
          <cell r="A337" t="str">
            <v>Liatris cylindracea</v>
          </cell>
          <cell r="B337" t="str">
            <v>DF</v>
          </cell>
          <cell r="C337" t="str">
            <v>Cylindrical Blazing Star</v>
          </cell>
          <cell r="D337" t="str">
            <v>DM-DP, SS</v>
          </cell>
        </row>
        <row r="338">
          <cell r="A338" t="str">
            <v>Liatris pycnostachya</v>
          </cell>
          <cell r="B338" t="str">
            <v>DF</v>
          </cell>
          <cell r="C338" t="str">
            <v>Prairie Blazing Star</v>
          </cell>
          <cell r="D338" t="str">
            <v>M-DP, marly fens</v>
          </cell>
        </row>
        <row r="339">
          <cell r="A339" t="str">
            <v>Liatris spicata</v>
          </cell>
          <cell r="B339" t="str">
            <v>DF</v>
          </cell>
          <cell r="C339" t="str">
            <v>Marsh Blazing Star</v>
          </cell>
          <cell r="D339" t="str">
            <v>WM-DMP; Ca, boggy, peaty soils</v>
          </cell>
        </row>
        <row r="340">
          <cell r="A340" t="str">
            <v>Lilium michiganense</v>
          </cell>
          <cell r="C340" t="str">
            <v>Turk's Cap/Michigan Lily</v>
          </cell>
          <cell r="D340" t="str">
            <v>WP-MP, SC, moist WD</v>
          </cell>
        </row>
        <row r="341">
          <cell r="A341" t="str">
            <v>Lilium philadelphicum andinum</v>
          </cell>
          <cell r="C341" t="str">
            <v>Prairie Lily</v>
          </cell>
          <cell r="D341" t="str">
            <v>WM-DMP</v>
          </cell>
        </row>
        <row r="342">
          <cell r="A342" t="str">
            <v>Linaria canadensis</v>
          </cell>
          <cell r="C342" t="str">
            <v>Blue Toadflax</v>
          </cell>
          <cell r="D342" t="str">
            <v>SS</v>
          </cell>
        </row>
        <row r="343">
          <cell r="A343" t="str">
            <v>Linum sulcatum</v>
          </cell>
          <cell r="C343" t="str">
            <v>Grooved Yellow Flax</v>
          </cell>
          <cell r="D343" t="str">
            <v xml:space="preserve">HP, DM-DP </v>
          </cell>
        </row>
        <row r="344">
          <cell r="A344" t="str">
            <v>Lithospermum canescens</v>
          </cell>
          <cell r="C344" t="str">
            <v>Hoary Puccoon</v>
          </cell>
          <cell r="D344" t="str">
            <v>DM-DP, HP</v>
          </cell>
        </row>
        <row r="345">
          <cell r="A345" t="str">
            <v>Lithospermum latifolium</v>
          </cell>
          <cell r="C345" t="str">
            <v>American Gromwell</v>
          </cell>
          <cell r="D345" t="str">
            <v>wooded slopes</v>
          </cell>
        </row>
        <row r="346">
          <cell r="A346" t="str">
            <v>Lobelia cardinalis</v>
          </cell>
          <cell r="C346" t="str">
            <v>Cardinal Flower</v>
          </cell>
          <cell r="D346" t="str">
            <v>M, SM, WP, FW, FP</v>
          </cell>
        </row>
        <row r="347">
          <cell r="A347" t="str">
            <v>Lobelia inflata</v>
          </cell>
          <cell r="C347" t="str">
            <v>Indian Tobacco</v>
          </cell>
          <cell r="D347" t="str">
            <v>M-D WD</v>
          </cell>
        </row>
        <row r="348">
          <cell r="A348" t="str">
            <v>Lobelia siphilitica</v>
          </cell>
          <cell r="C348" t="str">
            <v>Great Blue Lobelia</v>
          </cell>
          <cell r="D348" t="str">
            <v>M, LM, SM, WP, CaF</v>
          </cell>
        </row>
        <row r="349">
          <cell r="A349" t="str">
            <v>Lobelia spicata</v>
          </cell>
          <cell r="C349" t="str">
            <v>Pale Spiked Lobelia</v>
          </cell>
          <cell r="D349" t="str">
            <v>WM-DMP, prairie fens</v>
          </cell>
        </row>
        <row r="350">
          <cell r="A350" t="str">
            <v>Lobelia spicata leptostachys</v>
          </cell>
        </row>
        <row r="351">
          <cell r="A351" t="str">
            <v>Ludwigia alternifolia</v>
          </cell>
          <cell r="C351" t="str">
            <v>Seedbox</v>
          </cell>
          <cell r="D351" t="str">
            <v>moist SS</v>
          </cell>
        </row>
        <row r="352">
          <cell r="A352" t="str">
            <v>Lupinus perennis occidentalis</v>
          </cell>
          <cell r="C352" t="str">
            <v>Wild Lupine</v>
          </cell>
          <cell r="D352" t="str">
            <v>SS, BOS</v>
          </cell>
        </row>
        <row r="353">
          <cell r="A353" t="str">
            <v>Lycopus americanus</v>
          </cell>
          <cell r="C353" t="str">
            <v>Common Water Horehound</v>
          </cell>
          <cell r="D353" t="str">
            <v>M, SM, CaF, WP</v>
          </cell>
        </row>
        <row r="354">
          <cell r="A354" t="str">
            <v>Lysimachia ciliata</v>
          </cell>
          <cell r="C354" t="str">
            <v>Fringed Loosetrife</v>
          </cell>
          <cell r="D354" t="str">
            <v>FP, M, SM</v>
          </cell>
        </row>
        <row r="355">
          <cell r="A355" t="str">
            <v>Lysimachia quadriflora</v>
          </cell>
          <cell r="C355" t="str">
            <v>Narrow-Leaved Loosetrife</v>
          </cell>
          <cell r="D355" t="str">
            <v>W-WMP, CaF</v>
          </cell>
        </row>
        <row r="356">
          <cell r="A356" t="str">
            <v>Lysimachia quadrifolia</v>
          </cell>
          <cell r="C356" t="str">
            <v>Whorled Loosetrife</v>
          </cell>
          <cell r="D356" t="str">
            <v>SS, BOS, ravines</v>
          </cell>
        </row>
        <row r="357">
          <cell r="A357" t="str">
            <v>Lysimachia terrestris</v>
          </cell>
          <cell r="C357" t="str">
            <v>Swamp Candles</v>
          </cell>
          <cell r="D357" t="str">
            <v>M, SM, CaF, B</v>
          </cell>
        </row>
        <row r="358">
          <cell r="A358" t="str">
            <v>Lythrum alatum</v>
          </cell>
          <cell r="C358" t="str">
            <v>Winged Loosetrife</v>
          </cell>
          <cell r="D358" t="str">
            <v>SM, W-WMP, CaF</v>
          </cell>
        </row>
        <row r="359">
          <cell r="A359" t="str">
            <v>Melanthium virginicum</v>
          </cell>
          <cell r="C359" t="str">
            <v>Bunch Flower</v>
          </cell>
          <cell r="D359" t="str">
            <v>W-MP &amp; S</v>
          </cell>
        </row>
        <row r="360">
          <cell r="A360" t="str">
            <v>Mentha arvensis villosa</v>
          </cell>
          <cell r="C360" t="str">
            <v>Wild Mint</v>
          </cell>
          <cell r="D360" t="str">
            <v>M, SM, CaF</v>
          </cell>
        </row>
        <row r="361">
          <cell r="A361" t="str">
            <v>Mertensia virginica</v>
          </cell>
          <cell r="C361" t="str">
            <v>Virginia Bluebells</v>
          </cell>
          <cell r="D361" t="str">
            <v>FP, MWD</v>
          </cell>
        </row>
        <row r="362">
          <cell r="A362" t="str">
            <v>Mimulus ringens</v>
          </cell>
          <cell r="C362" t="str">
            <v>Monkey Flower</v>
          </cell>
          <cell r="D362" t="str">
            <v>M, SM, MUD</v>
          </cell>
        </row>
        <row r="363">
          <cell r="A363" t="str">
            <v>Mitella diphylla</v>
          </cell>
          <cell r="C363" t="str">
            <v>Bishop's Cap</v>
          </cell>
          <cell r="D363" t="str">
            <v>WM-DM WD &amp; S, Ca slopes</v>
          </cell>
        </row>
        <row r="364">
          <cell r="A364" t="str">
            <v>Monarda fistulosa</v>
          </cell>
          <cell r="C364" t="str">
            <v>Wild Bergamot</v>
          </cell>
          <cell r="D364" t="str">
            <v>WM-DP, BOS</v>
          </cell>
        </row>
        <row r="365">
          <cell r="A365" t="str">
            <v>Monarda punctata</v>
          </cell>
          <cell r="C365" t="str">
            <v>Horse Mint</v>
          </cell>
          <cell r="D365" t="str">
            <v>SS, BOS, dunes</v>
          </cell>
        </row>
        <row r="366">
          <cell r="A366" t="str">
            <v>Napaea dioica</v>
          </cell>
          <cell r="C366" t="str">
            <v>Glade Mallow</v>
          </cell>
          <cell r="D366" t="str">
            <v>alluvial soils of streams/rivers</v>
          </cell>
        </row>
        <row r="367">
          <cell r="A367" t="str">
            <v>Oenothera biennis</v>
          </cell>
          <cell r="C367" t="str">
            <v>Common Evening Primrose</v>
          </cell>
          <cell r="D367" t="str">
            <v>weedy</v>
          </cell>
        </row>
        <row r="368">
          <cell r="A368" t="str">
            <v>Onosmodium hispidissimum</v>
          </cell>
          <cell r="B368" t="str">
            <v xml:space="preserve"> molle</v>
          </cell>
          <cell r="C368" t="str">
            <v>Marbleseed</v>
          </cell>
          <cell r="D368" t="str">
            <v>bedrock &amp; gravelly prairies</v>
          </cell>
        </row>
        <row r="369">
          <cell r="A369" t="str">
            <v>Opuntia humifusa</v>
          </cell>
          <cell r="C369" t="str">
            <v>Eastern Prickly Pear</v>
          </cell>
          <cell r="D369" t="str">
            <v>BOS, SS</v>
          </cell>
        </row>
        <row r="370">
          <cell r="A370" t="str">
            <v>Osmorhiza claytonii</v>
          </cell>
          <cell r="C370" t="str">
            <v>Hairy Sweet Cicely</v>
          </cell>
          <cell r="D370" t="str">
            <v>WD</v>
          </cell>
        </row>
        <row r="371">
          <cell r="A371" t="str">
            <v>Oxalis violacea</v>
          </cell>
          <cell r="C371" t="str">
            <v>Violet Wood Sorrel</v>
          </cell>
          <cell r="D371" t="str">
            <v>M-DP</v>
          </cell>
        </row>
        <row r="372">
          <cell r="A372" t="str">
            <v>Oxypolis rigidior</v>
          </cell>
          <cell r="C372" t="str">
            <v>Cowbane</v>
          </cell>
          <cell r="D372" t="str">
            <v>W-WMP, CaF, S</v>
          </cell>
        </row>
        <row r="373">
          <cell r="A373" t="str">
            <v>Parnassia glauca</v>
          </cell>
          <cell r="C373" t="str">
            <v>Grass of Parnassus</v>
          </cell>
          <cell r="D373" t="str">
            <v>Ca springy places, swales</v>
          </cell>
        </row>
        <row r="374">
          <cell r="A374" t="str">
            <v>Parthenium integrifolium</v>
          </cell>
          <cell r="C374" t="str">
            <v>Wild Quinine</v>
          </cell>
          <cell r="D374" t="str">
            <v>M-DP</v>
          </cell>
        </row>
        <row r="375">
          <cell r="A375" t="str">
            <v>Pedicularis canadensis</v>
          </cell>
          <cell r="C375" t="str">
            <v>Lousewort/Wood Betony</v>
          </cell>
          <cell r="D375" t="str">
            <v>M-DP, BOS, mesic WD</v>
          </cell>
        </row>
        <row r="376">
          <cell r="A376" t="str">
            <v>Pedicularis lanceolata</v>
          </cell>
          <cell r="C376" t="str">
            <v>Fen Betony</v>
          </cell>
          <cell r="D376" t="str">
            <v>CaF</v>
          </cell>
        </row>
        <row r="377">
          <cell r="A377" t="str">
            <v>Penstemon calycosus</v>
          </cell>
          <cell r="C377" t="str">
            <v>Smooth Beard Tongue</v>
          </cell>
          <cell r="D377" t="str">
            <v>MP, S, &amp; WD</v>
          </cell>
        </row>
        <row r="378">
          <cell r="A378" t="str">
            <v>Penstemon digitalis</v>
          </cell>
          <cell r="C378" t="str">
            <v>Foxglove Beard Tongue</v>
          </cell>
          <cell r="D378" t="str">
            <v>M-DMP &amp; S, WD edges</v>
          </cell>
        </row>
        <row r="379">
          <cell r="A379" t="str">
            <v>Penstemon pallidus</v>
          </cell>
          <cell r="C379" t="str">
            <v>Pale Beard Tongue</v>
          </cell>
          <cell r="D379" t="str">
            <v>dry wooded slopes &amp; DP</v>
          </cell>
        </row>
        <row r="380">
          <cell r="A380" t="str">
            <v>Penthorum sedoides</v>
          </cell>
          <cell r="C380" t="str">
            <v>Ditch Stonecrop</v>
          </cell>
          <cell r="D380" t="str">
            <v>MUD, M, SM</v>
          </cell>
        </row>
        <row r="381">
          <cell r="A381" t="str">
            <v>Petalostemum candidum</v>
          </cell>
          <cell r="B381" t="str">
            <v>DH</v>
          </cell>
          <cell r="C381" t="str">
            <v>White Prairie Clover</v>
          </cell>
          <cell r="D381" t="str">
            <v xml:space="preserve">M-DP, SS </v>
          </cell>
        </row>
        <row r="382">
          <cell r="A382" t="str">
            <v>Petalostemum purpureum</v>
          </cell>
          <cell r="B382" t="str">
            <v>DH</v>
          </cell>
          <cell r="C382" t="str">
            <v>Purple Prairie Clover</v>
          </cell>
          <cell r="D382" t="str">
            <v xml:space="preserve">M-DP, HP, SS, dolomite </v>
          </cell>
        </row>
        <row r="383">
          <cell r="A383" t="str">
            <v>Phlox divaricata</v>
          </cell>
          <cell r="C383" t="str">
            <v>Blue/Woodland Phlox</v>
          </cell>
          <cell r="D383" t="str">
            <v>WD</v>
          </cell>
        </row>
        <row r="384">
          <cell r="A384" t="str">
            <v>Phlox glaberrima interior</v>
          </cell>
          <cell r="C384" t="str">
            <v>Marsh Phlox</v>
          </cell>
          <cell r="D384" t="str">
            <v xml:space="preserve">SM, W-WMP </v>
          </cell>
        </row>
        <row r="385">
          <cell r="A385" t="str">
            <v>Phlox maculata</v>
          </cell>
          <cell r="C385" t="str">
            <v>Sweet William Phlox</v>
          </cell>
          <cell r="D385" t="str">
            <v>Ca springy places, SM, WP</v>
          </cell>
        </row>
        <row r="386">
          <cell r="A386" t="str">
            <v>Phlox pilosa</v>
          </cell>
          <cell r="C386" t="str">
            <v>Prairie Phlox</v>
          </cell>
          <cell r="D386" t="str">
            <v>WM-DP, BOS</v>
          </cell>
        </row>
        <row r="387">
          <cell r="A387" t="str">
            <v>Physocarpus opulifolius</v>
          </cell>
          <cell r="C387" t="str">
            <v>Ninebark</v>
          </cell>
          <cell r="D387" t="str">
            <v>WM-DMP &amp; S, swales, CaF</v>
          </cell>
        </row>
        <row r="388">
          <cell r="A388" t="str">
            <v>Phryma leptostachya</v>
          </cell>
          <cell r="C388" t="str">
            <v>Lopseed</v>
          </cell>
          <cell r="D388" t="str">
            <v>WD</v>
          </cell>
        </row>
        <row r="389">
          <cell r="A389" t="str">
            <v>Physostegia virginiana</v>
          </cell>
          <cell r="C389" t="str">
            <v>Obedient Plant</v>
          </cell>
          <cell r="D389" t="str">
            <v>WP, SM</v>
          </cell>
        </row>
        <row r="390">
          <cell r="A390" t="str">
            <v>Physostegia virginiana arenaria</v>
          </cell>
          <cell r="C390" t="str">
            <v>Prairie Obedient Plant</v>
          </cell>
          <cell r="D390" t="str">
            <v>M-DP &amp; S</v>
          </cell>
        </row>
        <row r="391">
          <cell r="A391" t="str">
            <v>Physostegia virginiana speciosa</v>
          </cell>
          <cell r="C391" t="str">
            <v>Showy Obedient Plant</v>
          </cell>
          <cell r="D391" t="str">
            <v>FP, riparian WD &amp; prairies</v>
          </cell>
        </row>
        <row r="392">
          <cell r="A392" t="str">
            <v>Polemonium reptans</v>
          </cell>
          <cell r="C392" t="str">
            <v>Jacob's Ladder</v>
          </cell>
          <cell r="D392" t="str">
            <v>WD</v>
          </cell>
        </row>
        <row r="393">
          <cell r="A393" t="str">
            <v>Polygala sanguinea</v>
          </cell>
          <cell r="C393" t="str">
            <v>Field Milkwort</v>
          </cell>
          <cell r="D393" t="str">
            <v xml:space="preserve">SP, DP, </v>
          </cell>
        </row>
        <row r="394">
          <cell r="A394" t="str">
            <v>Polygonatum canaliculatum</v>
          </cell>
          <cell r="C394" t="str">
            <v>Smooth Solomon's Seal</v>
          </cell>
          <cell r="D394" t="str">
            <v>WD, S, SC, WD edges</v>
          </cell>
        </row>
        <row r="395">
          <cell r="A395" t="str">
            <v>Polygonatum pubescens</v>
          </cell>
          <cell r="C395" t="str">
            <v>Downy Solomon's Seal</v>
          </cell>
          <cell r="D395" t="str">
            <v>MWD</v>
          </cell>
        </row>
        <row r="396">
          <cell r="A396" t="str">
            <v>Polygonum amphibium stipulaceum</v>
          </cell>
          <cell r="C396" t="str">
            <v>Water Knotweed</v>
          </cell>
          <cell r="D396" t="str">
            <v>M, B, SM</v>
          </cell>
        </row>
        <row r="397">
          <cell r="A397" t="str">
            <v>Polygonum coccineum</v>
          </cell>
          <cell r="C397" t="str">
            <v>Water Heartsease</v>
          </cell>
          <cell r="D397" t="str">
            <v xml:space="preserve">M, SM, SW </v>
          </cell>
        </row>
        <row r="398">
          <cell r="A398" t="str">
            <v>Polygonum hydropiperoides</v>
          </cell>
          <cell r="C398" t="str">
            <v>Mild Water Pepper</v>
          </cell>
          <cell r="D398" t="str">
            <v>M, SM, B</v>
          </cell>
        </row>
        <row r="399">
          <cell r="A399" t="str">
            <v>Polygonum pensylvanicum</v>
          </cell>
          <cell r="C399" t="str">
            <v>Pinkweed</v>
          </cell>
          <cell r="D399" t="str">
            <v>SM, W-WMP</v>
          </cell>
        </row>
        <row r="400">
          <cell r="A400" t="str">
            <v>Polygonum punctatum</v>
          </cell>
          <cell r="C400" t="str">
            <v>Smartweed</v>
          </cell>
          <cell r="D400" t="str">
            <v>M, FP, SM</v>
          </cell>
        </row>
        <row r="401">
          <cell r="A401" t="str">
            <v>Polygonum virginianum</v>
          </cell>
          <cell r="C401" t="str">
            <v>Woodland Knotweed</v>
          </cell>
          <cell r="D401" t="str">
            <v>WD, wooded FP</v>
          </cell>
        </row>
        <row r="402">
          <cell r="A402" t="str">
            <v>Polytaenia nuttallii</v>
          </cell>
          <cell r="C402" t="str">
            <v>Prairie Parsley</v>
          </cell>
          <cell r="D402" t="str">
            <v>M-DP</v>
          </cell>
        </row>
        <row r="403">
          <cell r="A403" t="str">
            <v>Pontederia cordata</v>
          </cell>
        </row>
        <row r="404">
          <cell r="A404" t="str">
            <v>Potentilla arguta</v>
          </cell>
          <cell r="C404" t="str">
            <v>Prairie Cinquefoil</v>
          </cell>
          <cell r="D404" t="str">
            <v>M-DP</v>
          </cell>
        </row>
        <row r="405">
          <cell r="A405" t="str">
            <v>Prenanthes alba</v>
          </cell>
          <cell r="C405" t="str">
            <v>Lion's Foot/White Lettuce</v>
          </cell>
          <cell r="D405" t="str">
            <v>WD &amp; S</v>
          </cell>
        </row>
        <row r="406">
          <cell r="A406" t="str">
            <v>Prenanthes racemosa</v>
          </cell>
          <cell r="C406" t="str">
            <v>Glaucus White Lettuce</v>
          </cell>
          <cell r="D406" t="str">
            <v>W-WMP</v>
          </cell>
        </row>
        <row r="407">
          <cell r="A407" t="str">
            <v>Psoralea onobrychis</v>
          </cell>
          <cell r="C407" t="str">
            <v>French Grass</v>
          </cell>
          <cell r="D407" t="str">
            <v>DM-DP</v>
          </cell>
        </row>
        <row r="408">
          <cell r="A408" t="str">
            <v>Psoralea tenuiflora</v>
          </cell>
          <cell r="C408" t="str">
            <v>Scurfy Pea</v>
          </cell>
          <cell r="D408" t="str">
            <v>DM-DP</v>
          </cell>
        </row>
        <row r="409">
          <cell r="A409" t="str">
            <v>Ptelea trifoliata</v>
          </cell>
          <cell r="C409" t="str">
            <v>Wafer Ash/Hop Tree (to 25')</v>
          </cell>
          <cell r="D409" t="str">
            <v>M-D S &amp; WD, limestone</v>
          </cell>
        </row>
        <row r="410">
          <cell r="A410" t="str">
            <v>Pycnanthemum pilosum</v>
          </cell>
          <cell r="C410" t="str">
            <v>Hairy Mountain Mint</v>
          </cell>
          <cell r="D410" t="str">
            <v>M-DP &amp; S</v>
          </cell>
        </row>
        <row r="411">
          <cell r="A411" t="str">
            <v>Pycnanthemum tenuifolium</v>
          </cell>
          <cell r="C411" t="str">
            <v>Slender Mountain Mint</v>
          </cell>
          <cell r="D411" t="str">
            <v>WM-DMP &amp; S</v>
          </cell>
        </row>
        <row r="412">
          <cell r="A412" t="str">
            <v>Pycnanthemum virginianum</v>
          </cell>
          <cell r="C412" t="str">
            <v>Common Mountain Mint</v>
          </cell>
          <cell r="D412" t="str">
            <v>W-DMP, CaF</v>
          </cell>
        </row>
        <row r="413">
          <cell r="A413" t="str">
            <v>Ranunculus fascicularis</v>
          </cell>
          <cell r="C413" t="str">
            <v>Early Buttercup</v>
          </cell>
          <cell r="D413" t="str">
            <v>DM-DM &amp; S, HP</v>
          </cell>
        </row>
        <row r="414">
          <cell r="A414" t="str">
            <v>Ranunculus hispidus</v>
          </cell>
          <cell r="C414" t="str">
            <v>Rough/Swamp Buttercup</v>
          </cell>
          <cell r="D414" t="str">
            <v>W-MP &amp; S</v>
          </cell>
        </row>
        <row r="415">
          <cell r="A415" t="str">
            <v>Ranunculus pensylvanicus</v>
          </cell>
          <cell r="C415" t="str">
            <v>Bristly Buttercup</v>
          </cell>
          <cell r="D415" t="str">
            <v>M, SM</v>
          </cell>
        </row>
        <row r="416">
          <cell r="A416" t="str">
            <v>Ranunculus rhomboideus</v>
          </cell>
          <cell r="C416" t="str">
            <v>Prairie Buttercup</v>
          </cell>
          <cell r="D416" t="str">
            <v>HP, DP</v>
          </cell>
        </row>
        <row r="417">
          <cell r="A417" t="str">
            <v>Ratibida pinnata</v>
          </cell>
          <cell r="C417" t="str">
            <v>Yellow Coneflower</v>
          </cell>
          <cell r="D417" t="str">
            <v>WM-DP</v>
          </cell>
        </row>
        <row r="418">
          <cell r="A418" t="str">
            <v>Rorippa palustris fernaldiana</v>
          </cell>
          <cell r="B418" t="str">
            <v>islandica</v>
          </cell>
          <cell r="C418" t="str">
            <v>Marsh Cress</v>
          </cell>
          <cell r="D418" t="str">
            <v>M, SM</v>
          </cell>
        </row>
        <row r="419">
          <cell r="A419" t="str">
            <v>Rosa arkansana suffulta</v>
          </cell>
          <cell r="C419" t="str">
            <v>Sunshine Rose</v>
          </cell>
          <cell r="D419" t="str">
            <v>WM-DP &amp; S</v>
          </cell>
        </row>
        <row r="420">
          <cell r="A420" t="str">
            <v>Rosa blanda</v>
          </cell>
          <cell r="C420" t="str">
            <v>Early Wild Rose</v>
          </cell>
          <cell r="D420" t="str">
            <v>MP, WM-DMP, SC, WD edges</v>
          </cell>
        </row>
        <row r="421">
          <cell r="A421" t="str">
            <v>Rosa carolina</v>
          </cell>
          <cell r="C421" t="str">
            <v>Pasture Rose</v>
          </cell>
          <cell r="D421" t="str">
            <v>M-DP, BOS, open S</v>
          </cell>
        </row>
        <row r="422">
          <cell r="A422" t="str">
            <v>Rosa palustris</v>
          </cell>
          <cell r="C422" t="str">
            <v>Swamp Rose</v>
          </cell>
          <cell r="D422" t="str">
            <v>M, SM, SW, B</v>
          </cell>
        </row>
        <row r="423">
          <cell r="A423" t="str">
            <v>Rosa setigera</v>
          </cell>
          <cell r="C423" t="str">
            <v>Illinois Rose</v>
          </cell>
          <cell r="D423" t="str">
            <v>WD edges &amp; clearings, S</v>
          </cell>
        </row>
        <row r="424">
          <cell r="A424" t="str">
            <v>Rudbeckia hirta</v>
          </cell>
          <cell r="C424" t="str">
            <v>Black-Eyed Susan</v>
          </cell>
          <cell r="D424" t="str">
            <v>WM-DP &amp; S, BOS</v>
          </cell>
        </row>
        <row r="425">
          <cell r="A425" t="str">
            <v>Rudbeckia laciniata</v>
          </cell>
          <cell r="C425" t="str">
            <v>Wild Golden Glow</v>
          </cell>
          <cell r="D425" t="str">
            <v>partly or shaded FP &amp; SM, CaF</v>
          </cell>
        </row>
        <row r="426">
          <cell r="A426" t="str">
            <v>Rudbeckia subtomentosa</v>
          </cell>
          <cell r="C426" t="str">
            <v>Sweet Black-Eyed Susan</v>
          </cell>
          <cell r="D426" t="str">
            <v>WM-MP &amp; S, SC WD edges</v>
          </cell>
        </row>
        <row r="427">
          <cell r="A427" t="str">
            <v>Rudbeckia triloba</v>
          </cell>
          <cell r="C427" t="str">
            <v>Brown Eyed Susan</v>
          </cell>
          <cell r="D427" t="str">
            <v>WM-DMP &amp; S, WD edges</v>
          </cell>
        </row>
        <row r="428">
          <cell r="A428" t="str">
            <v>Ruellia humilis</v>
          </cell>
          <cell r="C428" t="str">
            <v>Wild Petunia</v>
          </cell>
          <cell r="D428" t="str">
            <v>DM-DP, HP, SS</v>
          </cell>
        </row>
        <row r="429">
          <cell r="A429" t="str">
            <v>Rumex altissimus</v>
          </cell>
          <cell r="C429" t="str">
            <v>Pale Dock</v>
          </cell>
          <cell r="D429" t="str">
            <v>W-MP &amp; S, SM</v>
          </cell>
        </row>
        <row r="430">
          <cell r="A430" t="str">
            <v>Rumex orbiculatus</v>
          </cell>
          <cell r="C430" t="str">
            <v>Great Water Dock</v>
          </cell>
          <cell r="D430" t="str">
            <v>M, SM, WP, SM, CaF</v>
          </cell>
        </row>
        <row r="431">
          <cell r="A431" t="str">
            <v>Rumex verticillatus</v>
          </cell>
          <cell r="C431" t="str">
            <v>Swamp Dock</v>
          </cell>
          <cell r="D431" t="str">
            <v>M, SM</v>
          </cell>
        </row>
        <row r="432">
          <cell r="A432" t="str">
            <v>Sagittaria cuneata</v>
          </cell>
          <cell r="C432" t="str">
            <v>Arum-Leaved Arrowhead</v>
          </cell>
          <cell r="D432" t="str">
            <v>AQ</v>
          </cell>
        </row>
        <row r="433">
          <cell r="A433" t="str">
            <v>Sagittaria latifolia</v>
          </cell>
          <cell r="C433" t="str">
            <v>Common Arrowhead</v>
          </cell>
          <cell r="D433" t="str">
            <v>M, MUD, LM, B</v>
          </cell>
        </row>
        <row r="434">
          <cell r="A434" t="str">
            <v>Sanguinaria canadensis</v>
          </cell>
        </row>
        <row r="435">
          <cell r="A435" t="str">
            <v>Saxifraga pensylvanica</v>
          </cell>
          <cell r="C435" t="str">
            <v>Swamp Saxifrage</v>
          </cell>
          <cell r="D435" t="str">
            <v>SM, CaF, B, FW</v>
          </cell>
        </row>
        <row r="436">
          <cell r="A436" t="str">
            <v>Scrophularia lanceolata</v>
          </cell>
          <cell r="C436" t="str">
            <v>Early Figwort</v>
          </cell>
          <cell r="D436" t="str">
            <v>oak WD &amp; S</v>
          </cell>
        </row>
        <row r="437">
          <cell r="A437" t="str">
            <v>Scrophularia marilandica</v>
          </cell>
          <cell r="C437" t="str">
            <v>Late Figwort</v>
          </cell>
          <cell r="D437" t="str">
            <v>S, WD edges</v>
          </cell>
        </row>
        <row r="438">
          <cell r="A438" t="str">
            <v>Scutellaria epilobiifolia</v>
          </cell>
        </row>
        <row r="439">
          <cell r="A439" t="str">
            <v>Scutellaria lateriflora</v>
          </cell>
          <cell r="C439" t="str">
            <v>Mad-Dog Skukllcap</v>
          </cell>
          <cell r="D439" t="str">
            <v>M, SM, B, Ca springs</v>
          </cell>
        </row>
        <row r="440">
          <cell r="A440" t="str">
            <v>Scutellaria parvula</v>
          </cell>
          <cell r="B440" t="str">
            <v>leonardii</v>
          </cell>
          <cell r="C440" t="str">
            <v>Small Skullcap</v>
          </cell>
          <cell r="D440" t="str">
            <v>DP,HP, limestone</v>
          </cell>
        </row>
        <row r="441">
          <cell r="A441" t="str">
            <v>Senecio aureus</v>
          </cell>
          <cell r="B441" t="str">
            <v>DF</v>
          </cell>
          <cell r="C441" t="str">
            <v>Golden Ragwort</v>
          </cell>
          <cell r="D441" t="str">
            <v>SM, WP, Ca, SW</v>
          </cell>
        </row>
        <row r="442">
          <cell r="A442" t="str">
            <v>Senecio pauperculus</v>
          </cell>
          <cell r="B442" t="str">
            <v>DF</v>
          </cell>
          <cell r="C442" t="str">
            <v>Balsam Ragwort</v>
          </cell>
          <cell r="D442" t="str">
            <v>SM, W-MP, moist sandflats</v>
          </cell>
        </row>
        <row r="443">
          <cell r="A443" t="str">
            <v>Senecio plattensis</v>
          </cell>
          <cell r="B443" t="str">
            <v>DF</v>
          </cell>
          <cell r="C443" t="str">
            <v>Prairie Ragwort</v>
          </cell>
          <cell r="D443" t="str">
            <v>DM-DP, sandy WD</v>
          </cell>
        </row>
        <row r="444">
          <cell r="A444" t="str">
            <v>Sicyos angulatus</v>
          </cell>
          <cell r="C444" t="str">
            <v>Bur Cucumber</v>
          </cell>
          <cell r="D444" t="str">
            <v>FP, WWD</v>
          </cell>
        </row>
        <row r="445">
          <cell r="A445" t="str">
            <v>Silene nivea</v>
          </cell>
          <cell r="C445" t="str">
            <v>Snowy Campion</v>
          </cell>
          <cell r="D445" t="str">
            <v>stream banks, ravines, CaF</v>
          </cell>
        </row>
        <row r="446">
          <cell r="A446" t="str">
            <v>Silene regia</v>
          </cell>
          <cell r="C446" t="str">
            <v>Royal Catchfly</v>
          </cell>
          <cell r="D446" t="str">
            <v>M-DP</v>
          </cell>
        </row>
        <row r="447">
          <cell r="A447" t="str">
            <v>Silene stellata</v>
          </cell>
          <cell r="C447" t="str">
            <v>Starry Campion</v>
          </cell>
          <cell r="D447" t="str">
            <v>dry, open WD &amp; S, M-DP</v>
          </cell>
        </row>
        <row r="448">
          <cell r="A448" t="str">
            <v>Silphium integrifolium</v>
          </cell>
          <cell r="C448" t="str">
            <v>Rosin Weed</v>
          </cell>
          <cell r="D448" t="str">
            <v>M-DP, HP</v>
          </cell>
        </row>
        <row r="449">
          <cell r="A449" t="str">
            <v>Silphium laciniatum</v>
          </cell>
          <cell r="C449" t="str">
            <v>Compass Plant</v>
          </cell>
          <cell r="D449" t="str">
            <v>M-DP</v>
          </cell>
        </row>
        <row r="450">
          <cell r="A450" t="str">
            <v>Silphium perfoliatum</v>
          </cell>
          <cell r="C450" t="str">
            <v>Cup Plant</v>
          </cell>
          <cell r="D450" t="str">
            <v>FP, CaF, W-WMP</v>
          </cell>
        </row>
        <row r="451">
          <cell r="A451" t="str">
            <v>Silphium terebinthinaceum</v>
          </cell>
          <cell r="C451" t="str">
            <v>Prairie Dock</v>
          </cell>
          <cell r="D451" t="str">
            <v>WM-DMP, marl flats</v>
          </cell>
        </row>
        <row r="452">
          <cell r="A452" t="str">
            <v>Sisyrinchium albidum</v>
          </cell>
          <cell r="C452" t="str">
            <v>Common Blue-Eyed Grass</v>
          </cell>
          <cell r="D452" t="str">
            <v>M-DP, HP, sandy S, SS</v>
          </cell>
        </row>
        <row r="453">
          <cell r="A453" t="str">
            <v>Sisyrinchium angustifolium</v>
          </cell>
          <cell r="C453" t="str">
            <v>Stout Blue-Eyed Grass</v>
          </cell>
          <cell r="D453" t="str">
            <v>WM-DMP &amp; S, WD transitions</v>
          </cell>
        </row>
        <row r="454">
          <cell r="A454" t="str">
            <v>Sisyrinchium campestre</v>
          </cell>
          <cell r="C454" t="str">
            <v>Prairie Blue-Eyed Grass</v>
          </cell>
          <cell r="D454" t="str">
            <v>DM-DP, HP</v>
          </cell>
        </row>
        <row r="455">
          <cell r="A455" t="str">
            <v>Smilacina racemosa</v>
          </cell>
          <cell r="C455" t="str">
            <v>Feathery False Solomon's Seal</v>
          </cell>
          <cell r="D455" t="str">
            <v>WD, S</v>
          </cell>
        </row>
        <row r="456">
          <cell r="A456" t="str">
            <v>Smilacina stellata</v>
          </cell>
          <cell r="C456" t="str">
            <v>Starry False Solomon's Seal</v>
          </cell>
          <cell r="D456" t="str">
            <v>BOS, M-DP, S</v>
          </cell>
        </row>
        <row r="457">
          <cell r="A457" t="str">
            <v>Smilax lasioneura</v>
          </cell>
          <cell r="B457" t="str">
            <v>herbacea</v>
          </cell>
          <cell r="C457" t="str">
            <v>Common Carrion Flower</v>
          </cell>
          <cell r="D457" t="str">
            <v xml:space="preserve">WD, S, OF </v>
          </cell>
        </row>
        <row r="458">
          <cell r="A458" t="str">
            <v>Solidago flexicaulis</v>
          </cell>
          <cell r="B458" t="str">
            <v>DF</v>
          </cell>
          <cell r="C458" t="str">
            <v>Zig-Zag Goldenrod</v>
          </cell>
          <cell r="D458" t="str">
            <v>WD, often Ca or sloping</v>
          </cell>
        </row>
        <row r="459">
          <cell r="A459" t="str">
            <v>Solidago gigantea</v>
          </cell>
          <cell r="B459" t="str">
            <v>DF</v>
          </cell>
          <cell r="C459" t="str">
            <v>Late Goldenrod</v>
          </cell>
          <cell r="D459" t="str">
            <v>FP, W-WMP, CaF</v>
          </cell>
        </row>
        <row r="460">
          <cell r="A460" t="str">
            <v>Solidago graminifolia</v>
          </cell>
          <cell r="B460" t="str">
            <v>DF</v>
          </cell>
          <cell r="C460" t="str">
            <v>Grass-Leaved Goldenrod</v>
          </cell>
          <cell r="D460" t="str">
            <v>W-MP</v>
          </cell>
        </row>
        <row r="461">
          <cell r="A461" t="str">
            <v>Solidago juncea</v>
          </cell>
          <cell r="B461" t="str">
            <v>DF</v>
          </cell>
        </row>
        <row r="462">
          <cell r="A462" t="str">
            <v>Solidago missouriensis fasciculata</v>
          </cell>
          <cell r="B462" t="str">
            <v>DF</v>
          </cell>
        </row>
        <row r="463">
          <cell r="A463" t="str">
            <v>Solidago nemoralis</v>
          </cell>
          <cell r="B463" t="str">
            <v>DF</v>
          </cell>
          <cell r="C463" t="str">
            <v>Old-Field Goldenrod</v>
          </cell>
          <cell r="D463" t="str">
            <v>DM-DM, BOS</v>
          </cell>
        </row>
        <row r="464">
          <cell r="A464" t="str">
            <v>Solidago ohioensis</v>
          </cell>
          <cell r="B464" t="str">
            <v>DF</v>
          </cell>
          <cell r="C464" t="str">
            <v>Ohio Goldenrod</v>
          </cell>
          <cell r="D464" t="str">
            <v>CaF, low sandflats</v>
          </cell>
        </row>
        <row r="465">
          <cell r="A465" t="str">
            <v>Solidago patula</v>
          </cell>
          <cell r="B465" t="str">
            <v>DF</v>
          </cell>
          <cell r="C465" t="str">
            <v>Swamp Goldenrod</v>
          </cell>
          <cell r="D465" t="str">
            <v>CaF, dune swamps</v>
          </cell>
        </row>
        <row r="466">
          <cell r="A466" t="str">
            <v>Solidago riddellii</v>
          </cell>
          <cell r="B466" t="str">
            <v>DF</v>
          </cell>
          <cell r="C466" t="str">
            <v>Riddell's Goldenrod</v>
          </cell>
          <cell r="D466" t="str">
            <v>Ca W-MP</v>
          </cell>
        </row>
        <row r="467">
          <cell r="A467" t="str">
            <v>Solidago rigida</v>
          </cell>
          <cell r="B467" t="str">
            <v>DF</v>
          </cell>
          <cell r="C467" t="str">
            <v>Stiff Goldenrod</v>
          </cell>
          <cell r="D467" t="str">
            <v>M-DP</v>
          </cell>
        </row>
        <row r="468">
          <cell r="A468" t="str">
            <v>Solidago speciosa</v>
          </cell>
          <cell r="B468" t="str">
            <v>DF</v>
          </cell>
          <cell r="C468" t="str">
            <v>Showy Goldenrod</v>
          </cell>
          <cell r="D468" t="str">
            <v>M-DP, BOS</v>
          </cell>
        </row>
        <row r="469">
          <cell r="A469" t="str">
            <v>Solidago uliginosa</v>
          </cell>
          <cell r="B469" t="str">
            <v>DF</v>
          </cell>
          <cell r="C469" t="str">
            <v>Bog Goldenrod</v>
          </cell>
          <cell r="D469" t="str">
            <v>B, F</v>
          </cell>
        </row>
        <row r="470">
          <cell r="A470" t="str">
            <v>Solidago ulmifolia</v>
          </cell>
          <cell r="B470" t="str">
            <v>DF</v>
          </cell>
          <cell r="C470" t="str">
            <v>Elm-Leaved Goldenrod</v>
          </cell>
          <cell r="D470" t="str">
            <v>oak WD &amp; S</v>
          </cell>
        </row>
        <row r="471">
          <cell r="A471" t="str">
            <v>Sparganium eurycarpum</v>
          </cell>
          <cell r="C471" t="str">
            <v>Common Bur Reed</v>
          </cell>
          <cell r="D471" t="str">
            <v>M, LM</v>
          </cell>
        </row>
        <row r="472">
          <cell r="A472" t="str">
            <v>Spiraea alba</v>
          </cell>
          <cell r="C472" t="str">
            <v>Meadowsweet</v>
          </cell>
          <cell r="D472" t="str">
            <v>WP, peaty/boggy soils</v>
          </cell>
        </row>
        <row r="473">
          <cell r="A473" t="str">
            <v>Staphylea trifolia</v>
          </cell>
          <cell r="C473" t="str">
            <v>Bladdernut                 (to 20')</v>
          </cell>
          <cell r="D473" t="str">
            <v>MWD slopes, WD FP</v>
          </cell>
        </row>
        <row r="474">
          <cell r="A474" t="str">
            <v>Strophostyles helvula</v>
          </cell>
          <cell r="C474" t="str">
            <v>Trailing Wild Bean</v>
          </cell>
          <cell r="D474" t="str">
            <v>LM, SS</v>
          </cell>
        </row>
        <row r="475">
          <cell r="A475" t="str">
            <v>Taenidia integerrima</v>
          </cell>
          <cell r="C475" t="str">
            <v>Yellow Pimpernel</v>
          </cell>
          <cell r="D475" t="str">
            <v>open WD &amp; S, transitions, slopes</v>
          </cell>
        </row>
        <row r="476">
          <cell r="A476" t="str">
            <v>Talinum rugospermum</v>
          </cell>
          <cell r="C476" t="str">
            <v>Fame Flower</v>
          </cell>
          <cell r="D476" t="str">
            <v>sandy savannas, prairies</v>
          </cell>
        </row>
        <row r="477">
          <cell r="A477" t="str">
            <v>Tephrosia virginiana</v>
          </cell>
          <cell r="C477" t="str">
            <v>Goat's Rue/Hoary Pea</v>
          </cell>
          <cell r="D477" t="str">
            <v>BOS, sand prairie</v>
          </cell>
        </row>
        <row r="478">
          <cell r="A478" t="str">
            <v>Teucrium canadense</v>
          </cell>
          <cell r="C478" t="str">
            <v>Germander/Wood Sage</v>
          </cell>
          <cell r="D478" t="str">
            <v>W-WMP, Ca, FP</v>
          </cell>
        </row>
        <row r="479">
          <cell r="A479" t="str">
            <v>Thalictrum dasycarpum</v>
          </cell>
          <cell r="C479" t="str">
            <v>Purple Meadow Rue</v>
          </cell>
          <cell r="D479" t="str">
            <v>W-MP</v>
          </cell>
        </row>
        <row r="480">
          <cell r="A480" t="str">
            <v>Thalictrum dioicum</v>
          </cell>
          <cell r="C480" t="str">
            <v>Early Meadow Rue</v>
          </cell>
          <cell r="D480" t="str">
            <v>MWD, clay slopes</v>
          </cell>
        </row>
        <row r="481">
          <cell r="A481" t="str">
            <v>Thaspium trifoliatum</v>
          </cell>
          <cell r="C481" t="str">
            <v>Meadow Parsnip</v>
          </cell>
          <cell r="D481" t="str">
            <v>M-DM P &amp; S</v>
          </cell>
        </row>
        <row r="482">
          <cell r="A482" t="str">
            <v>Tomanthera auriculata</v>
          </cell>
          <cell r="C482" t="str">
            <v>Eared False Foxglove</v>
          </cell>
          <cell r="D482" t="str">
            <v>WP-DMP</v>
          </cell>
        </row>
        <row r="483">
          <cell r="A483" t="str">
            <v>Tradescantia ohiensis</v>
          </cell>
          <cell r="C483" t="str">
            <v>Spiderwort</v>
          </cell>
          <cell r="D483" t="str">
            <v>WM-DP &amp; S, BOS</v>
          </cell>
        </row>
        <row r="484">
          <cell r="A484" t="str">
            <v>Triosteum aurantiacum</v>
          </cell>
          <cell r="C484" t="str">
            <v>Early Horse Gentian</v>
          </cell>
          <cell r="D484" t="str">
            <v>S, open WD</v>
          </cell>
        </row>
        <row r="485">
          <cell r="A485" t="str">
            <v>Triosteum perfoliatum</v>
          </cell>
          <cell r="C485" t="str">
            <v>Late Horse Gentian</v>
          </cell>
          <cell r="D485" t="str">
            <v>S, open WD</v>
          </cell>
        </row>
        <row r="486">
          <cell r="A486" t="str">
            <v>Verbena hastata</v>
          </cell>
          <cell r="C486" t="str">
            <v>Blue Vervain</v>
          </cell>
          <cell r="D486" t="str">
            <v xml:space="preserve">M, SM, W-WMP  </v>
          </cell>
        </row>
        <row r="487">
          <cell r="A487" t="str">
            <v>Verbena stricta</v>
          </cell>
          <cell r="C487" t="str">
            <v>Hoary Vervain</v>
          </cell>
          <cell r="D487" t="str">
            <v>M-DP</v>
          </cell>
        </row>
        <row r="488">
          <cell r="A488" t="str">
            <v>Verbena urticifolia</v>
          </cell>
        </row>
        <row r="489">
          <cell r="A489" t="str">
            <v>Vernonia fasciculata</v>
          </cell>
          <cell r="B489" t="str">
            <v>DF</v>
          </cell>
          <cell r="C489" t="str">
            <v>Common Ironweed</v>
          </cell>
          <cell r="D489" t="str">
            <v>SM, W-WMP</v>
          </cell>
        </row>
        <row r="490">
          <cell r="A490" t="str">
            <v>Vernonia missurica</v>
          </cell>
          <cell r="B490" t="str">
            <v>DF</v>
          </cell>
          <cell r="C490" t="str">
            <v>Missouri Ironweed</v>
          </cell>
          <cell r="D490" t="str">
            <v>W-MP</v>
          </cell>
        </row>
        <row r="491">
          <cell r="A491" t="str">
            <v>Veronicastrum virginicum</v>
          </cell>
          <cell r="C491" t="str">
            <v>Culver's Root</v>
          </cell>
          <cell r="D491" t="str">
            <v xml:space="preserve">WM-DMP &amp; S </v>
          </cell>
        </row>
        <row r="492">
          <cell r="A492" t="str">
            <v>Viola pedata lineariloba</v>
          </cell>
          <cell r="C492" t="str">
            <v>Bird's Foot Violet</v>
          </cell>
          <cell r="D492" t="str">
            <v>DM-DP, HP, BOS, dunes</v>
          </cell>
        </row>
        <row r="493">
          <cell r="A493" t="str">
            <v>Viola pedatifida</v>
          </cell>
          <cell r="C493" t="str">
            <v>Prairie Violet</v>
          </cell>
          <cell r="D493" t="str">
            <v>M-DP &amp; S, HP</v>
          </cell>
        </row>
        <row r="494">
          <cell r="A494" t="str">
            <v>Viola sagittata</v>
          </cell>
          <cell r="C494" t="str">
            <v>Arrow-Leaved Violet</v>
          </cell>
          <cell r="D494" t="str">
            <v>low sandy areas</v>
          </cell>
        </row>
        <row r="495">
          <cell r="A495" t="str">
            <v>Zizania aquatica</v>
          </cell>
          <cell r="C495" t="str">
            <v>Wild Rice</v>
          </cell>
        </row>
        <row r="496">
          <cell r="A496" t="str">
            <v>Zizia aptera</v>
          </cell>
          <cell r="C496" t="str">
            <v>Heartleaf Golden Alexander</v>
          </cell>
          <cell r="D496" t="str">
            <v xml:space="preserve">M-DP &amp; S </v>
          </cell>
        </row>
        <row r="497">
          <cell r="A497" t="str">
            <v>Zizia aurea</v>
          </cell>
          <cell r="C497" t="str">
            <v>Golden Alexanders</v>
          </cell>
          <cell r="D497" t="str">
            <v>FP, W-MP &amp; S</v>
          </cell>
        </row>
      </sheetData>
      <sheetData sheetId="1" refreshError="1"/>
      <sheetData sheetId="2" refreshError="1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120</v>
          </cell>
          <cell r="M16">
            <v>5200</v>
          </cell>
          <cell r="N16" t="str">
            <v/>
          </cell>
          <cell r="O16">
            <v>2.3076923076923078E-2</v>
          </cell>
          <cell r="P16" t="str">
            <v>Recalcitrant</v>
          </cell>
          <cell r="Q16" t="str">
            <v>Do Not Buy</v>
          </cell>
          <cell r="R16" t="str">
            <v>U</v>
          </cell>
          <cell r="T16" t="str">
            <v>IH</v>
          </cell>
          <cell r="U16" t="str">
            <v>P</v>
          </cell>
          <cell r="V16" t="str">
            <v>E</v>
          </cell>
          <cell r="X16" t="str">
            <v>wild pops, though limited</v>
          </cell>
          <cell r="Y16" t="str">
            <v>P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IH</v>
          </cell>
          <cell r="U17" t="str">
            <v>P</v>
          </cell>
          <cell r="V17" t="str">
            <v>E</v>
          </cell>
          <cell r="Y17" t="str">
            <v>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L18" t="str">
            <v/>
          </cell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X18" t="str">
            <v>not appropriate for Lake Co</v>
          </cell>
          <cell r="Y18" t="str">
            <v>DNB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U20" t="str">
            <v>P</v>
          </cell>
          <cell r="X20" t="str">
            <v>Fern</v>
          </cell>
          <cell r="Y20" t="str">
            <v>P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L22" t="str">
            <v/>
          </cell>
          <cell r="N22" t="str">
            <v/>
          </cell>
          <cell r="O22" t="e">
            <v>#DIV/0!</v>
          </cell>
          <cell r="Q22" t="str">
            <v>Do Not Buy</v>
          </cell>
          <cell r="Y22" t="str">
            <v>DNB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L23" t="str">
            <v/>
          </cell>
          <cell r="N23" t="str">
            <v/>
          </cell>
          <cell r="O23" t="e">
            <v>#DIV/0!</v>
          </cell>
          <cell r="Q23" t="str">
            <v>Do Not Buy</v>
          </cell>
          <cell r="X23" t="str">
            <v>Not present? Not in the db</v>
          </cell>
          <cell r="Y23" t="str">
            <v>DNB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E</v>
          </cell>
          <cell r="X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L25" t="str">
            <v/>
          </cell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L26" t="str">
            <v/>
          </cell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X26" t="str">
            <v>Not present? Not in the db.  State listed; IBSP pop</v>
          </cell>
          <cell r="Y26" t="str">
            <v>DNB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E</v>
          </cell>
          <cell r="X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</v>
          </cell>
          <cell r="T29" t="str">
            <v>IH</v>
          </cell>
          <cell r="Y29" t="str">
            <v>IH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L30" t="str">
            <v/>
          </cell>
          <cell r="N30" t="str">
            <v/>
          </cell>
          <cell r="O30" t="e">
            <v>#DIV/0!</v>
          </cell>
          <cell r="Q30" t="str">
            <v>Do Not Buy</v>
          </cell>
          <cell r="X30" t="str">
            <v>Not present? Not in the db</v>
          </cell>
          <cell r="Y30" t="str">
            <v>DNB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L32" t="str">
            <v/>
          </cell>
          <cell r="N32" t="str">
            <v/>
          </cell>
          <cell r="O32" t="e">
            <v>#DIV/0!</v>
          </cell>
          <cell r="Q32" t="str">
            <v>Do Not Buy</v>
          </cell>
          <cell r="Y32" t="str">
            <v>IH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L33" t="str">
            <v/>
          </cell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  <cell r="Y33" t="str">
            <v>DNB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L34" t="str">
            <v/>
          </cell>
          <cell r="N34" t="str">
            <v/>
          </cell>
          <cell r="O34" t="e">
            <v>#DIV/0!</v>
          </cell>
          <cell r="Q34" t="str">
            <v>Do Not Buy</v>
          </cell>
          <cell r="Y34" t="str">
            <v>DNB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L35" t="str">
            <v/>
          </cell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IH</v>
          </cell>
          <cell r="Y35" t="str">
            <v>IH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 t="str">
            <v/>
          </cell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IH</v>
          </cell>
          <cell r="Y36" t="str">
            <v>IH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L37" t="str">
            <v/>
          </cell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L41" t="str">
            <v/>
          </cell>
          <cell r="N41" t="str">
            <v/>
          </cell>
          <cell r="O41" t="e">
            <v>#DIV/0!</v>
          </cell>
          <cell r="Q41" t="str">
            <v>Do Not Buy</v>
          </cell>
          <cell r="X41" t="str">
            <v>Not present? Not in the db</v>
          </cell>
          <cell r="Y41" t="str">
            <v>DNB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L46" t="str">
            <v/>
          </cell>
          <cell r="N46" t="str">
            <v/>
          </cell>
          <cell r="O46" t="e">
            <v>#DIV/0!</v>
          </cell>
          <cell r="Q46" t="str">
            <v>Do Not Buy</v>
          </cell>
          <cell r="Y46" t="str">
            <v>DNB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60</v>
          </cell>
          <cell r="M47">
            <v>1400</v>
          </cell>
          <cell r="N47" t="str">
            <v/>
          </cell>
          <cell r="O47">
            <v>4.2857142857142858E-2</v>
          </cell>
          <cell r="Q47" t="str">
            <v>Do Not Buy?</v>
          </cell>
          <cell r="R47" t="str">
            <v>U</v>
          </cell>
          <cell r="U47" t="str">
            <v>P</v>
          </cell>
          <cell r="V47" t="str">
            <v>E</v>
          </cell>
          <cell r="X47" t="str">
            <v>good wild pop</v>
          </cell>
          <cell r="Y47" t="str">
            <v>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L48" t="str">
            <v>no PM, JFN, TCN, Ion, PN, SS, Agr, Sp</v>
          </cell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U48" t="str">
            <v>P</v>
          </cell>
          <cell r="X48" t="str">
            <v>good wild pop</v>
          </cell>
          <cell r="Y48" t="str">
            <v>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L49" t="str">
            <v/>
          </cell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  <cell r="Y49" t="str">
            <v>DNB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L50" t="str">
            <v/>
          </cell>
          <cell r="N50" t="str">
            <v/>
          </cell>
          <cell r="O50" t="e">
            <v>#DIV/0!</v>
          </cell>
          <cell r="Q50" t="str">
            <v>Do Not Buy</v>
          </cell>
          <cell r="X50" t="str">
            <v>Not present? Not in the db</v>
          </cell>
          <cell r="Y50" t="str">
            <v>DNB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L51" t="str">
            <v/>
          </cell>
          <cell r="N51" t="str">
            <v/>
          </cell>
          <cell r="O51" t="e">
            <v>#DIV/0!</v>
          </cell>
          <cell r="Q51" t="str">
            <v>Do Not Buy</v>
          </cell>
          <cell r="Y51" t="str">
            <v>DNB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L56" t="str">
            <v/>
          </cell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L57" t="str">
            <v/>
          </cell>
          <cell r="N57" t="str">
            <v/>
          </cell>
          <cell r="O57" t="e">
            <v>#DIV/0!</v>
          </cell>
          <cell r="Q57" t="str">
            <v>Do Not Buy</v>
          </cell>
          <cell r="X57" t="str">
            <v>Not present? Not in the db</v>
          </cell>
          <cell r="Y57" t="str">
            <v>DNB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L58" t="str">
            <v/>
          </cell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X58" t="str">
            <v>state listed</v>
          </cell>
          <cell r="Y58" t="str">
            <v>DNB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L59" t="str">
            <v/>
          </cell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L60" t="str">
            <v/>
          </cell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X60" t="str">
            <v>Not present? Not in the db</v>
          </cell>
          <cell r="Y60" t="str">
            <v>DNB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 t="str">
            <v/>
          </cell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  <cell r="Y62" t="str">
            <v>DNB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20</v>
          </cell>
          <cell r="M63">
            <v>16000</v>
          </cell>
          <cell r="N63" t="str">
            <v/>
          </cell>
          <cell r="O63">
            <v>1.25E-3</v>
          </cell>
          <cell r="Q63" t="str">
            <v>Do Not Buy?</v>
          </cell>
          <cell r="T63" t="str">
            <v>NP - local</v>
          </cell>
          <cell r="X63" t="str">
            <v>wild pops available, nursery seed (local)</v>
          </cell>
          <cell r="Y63" t="str">
            <v>IH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10</v>
          </cell>
          <cell r="M64">
            <v>3700</v>
          </cell>
          <cell r="N64" t="str">
            <v/>
          </cell>
          <cell r="O64">
            <v>2.7027027027027029E-3</v>
          </cell>
          <cell r="Q64" t="str">
            <v>Do Not Buy</v>
          </cell>
          <cell r="T64" t="str">
            <v>NP - local</v>
          </cell>
          <cell r="Y64" t="str">
            <v>IH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L67" t="str">
            <v/>
          </cell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  <cell r="Y67" t="str">
            <v>DNB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X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L70" t="str">
            <v/>
          </cell>
          <cell r="N70" t="str">
            <v/>
          </cell>
          <cell r="O70" t="e">
            <v>#DIV/0!</v>
          </cell>
          <cell r="Q70" t="str">
            <v>Do Not Buy</v>
          </cell>
          <cell r="X70" t="str">
            <v>Not present? Not in the db</v>
          </cell>
          <cell r="Y70" t="str">
            <v>DNB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L72" t="str">
            <v/>
          </cell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X72" t="str">
            <v>not appropriate Lake Co</v>
          </cell>
          <cell r="Y72" t="str">
            <v>DNB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K73">
            <v>50</v>
          </cell>
          <cell r="L73" t="str">
            <v>PM OUT OF STOCK</v>
          </cell>
          <cell r="M73">
            <v>26000</v>
          </cell>
          <cell r="N73" t="str">
            <v/>
          </cell>
          <cell r="O73">
            <v>1.9230769230769232E-3</v>
          </cell>
          <cell r="Q73" t="str">
            <v>Do Not Buy?</v>
          </cell>
          <cell r="T73" t="str">
            <v>NP - local</v>
          </cell>
          <cell r="Y73" t="str">
            <v>IH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L74" t="str">
            <v/>
          </cell>
          <cell r="N74" t="str">
            <v/>
          </cell>
          <cell r="O74" t="e">
            <v>#DIV/0!</v>
          </cell>
          <cell r="Q74" t="str">
            <v>Do Not Buy</v>
          </cell>
          <cell r="X74" t="str">
            <v>Not present? Not in the db</v>
          </cell>
          <cell r="Y74" t="str">
            <v>DNB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L75" t="str">
            <v/>
          </cell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60</v>
          </cell>
          <cell r="M76">
            <v>28000</v>
          </cell>
          <cell r="N76" t="str">
            <v/>
          </cell>
          <cell r="O76">
            <v>2.142857142857143E-3</v>
          </cell>
          <cell r="Q76" t="str">
            <v>Do Not Buy?</v>
          </cell>
          <cell r="T76" t="str">
            <v>NP - local</v>
          </cell>
          <cell r="Y76" t="str">
            <v>IH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L77" t="str">
            <v/>
          </cell>
          <cell r="M77">
            <v>13000</v>
          </cell>
          <cell r="N77" t="str">
            <v/>
          </cell>
          <cell r="O77">
            <v>0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W77" t="str">
            <v>SR</v>
          </cell>
          <cell r="Y77" t="str">
            <v>IH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M78">
            <v>5400</v>
          </cell>
          <cell r="N78" t="str">
            <v/>
          </cell>
          <cell r="O78">
            <v>9.2592592592592596E-4</v>
          </cell>
          <cell r="S78" t="str">
            <v>UH</v>
          </cell>
          <cell r="X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  <cell r="U79" t="str">
            <v>P</v>
          </cell>
          <cell r="Y79" t="str">
            <v>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  <cell r="U80" t="str">
            <v>P</v>
          </cell>
          <cell r="Y80" t="str">
            <v>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L81" t="str">
            <v/>
          </cell>
          <cell r="N81" t="str">
            <v/>
          </cell>
          <cell r="O81" t="e">
            <v>#DIV/0!</v>
          </cell>
          <cell r="R81" t="str">
            <v>U?</v>
          </cell>
          <cell r="X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L82" t="str">
            <v/>
          </cell>
          <cell r="N82" t="str">
            <v/>
          </cell>
          <cell r="O82" t="e">
            <v>#DIV/0!</v>
          </cell>
          <cell r="Q82" t="str">
            <v>Do Not Buy</v>
          </cell>
          <cell r="X82" t="str">
            <v>Not present? Not in the db</v>
          </cell>
          <cell r="Y82" t="str">
            <v>DNB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39</v>
          </cell>
          <cell r="M87">
            <v>3800</v>
          </cell>
          <cell r="N87" t="str">
            <v/>
          </cell>
          <cell r="O87">
            <v>1.0263157894736842E-2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L88" t="str">
            <v/>
          </cell>
          <cell r="N88" t="str">
            <v/>
          </cell>
          <cell r="O88" t="e">
            <v>#DIV/0!</v>
          </cell>
          <cell r="Q88" t="str">
            <v>Do Not Buy</v>
          </cell>
          <cell r="X88" t="str">
            <v>Not present? Not in the db</v>
          </cell>
          <cell r="Y88" t="str">
            <v>DNB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L89" t="str">
            <v/>
          </cell>
          <cell r="N89" t="str">
            <v/>
          </cell>
          <cell r="O89" t="e">
            <v>#DIV/0!</v>
          </cell>
          <cell r="Q89" t="str">
            <v>Do Not Buy</v>
          </cell>
          <cell r="X89" t="str">
            <v>Not present? Not in the db</v>
          </cell>
          <cell r="Y89" t="str">
            <v>DNB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L90" t="str">
            <v/>
          </cell>
          <cell r="N90" t="str">
            <v/>
          </cell>
          <cell r="O90" t="e">
            <v>#DIV/0!</v>
          </cell>
          <cell r="Q90" t="str">
            <v>Do Not Buy</v>
          </cell>
          <cell r="X90" t="str">
            <v>Not present? Not in the db</v>
          </cell>
          <cell r="Y90" t="str">
            <v>DNB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L91" t="str">
            <v/>
          </cell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X91" t="str">
            <v>Not present? Not in the db</v>
          </cell>
          <cell r="Y91" t="str">
            <v>DNB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L94" t="str">
            <v/>
          </cell>
          <cell r="N94" t="str">
            <v/>
          </cell>
          <cell r="O94" t="e">
            <v>#DIV/0!</v>
          </cell>
          <cell r="Q94" t="str">
            <v>Do Not Buy</v>
          </cell>
          <cell r="X94" t="str">
            <v>Not present? Not in the db</v>
          </cell>
          <cell r="Y94" t="str">
            <v>DNB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L95" t="str">
            <v/>
          </cell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  <cell r="Y95" t="str">
            <v>DNB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L96" t="str">
            <v/>
          </cell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X96" t="str">
            <v>Often Vegetative. Wild pop</v>
          </cell>
          <cell r="Y96" t="str">
            <v>DNB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60</v>
          </cell>
          <cell r="M97">
            <v>33000</v>
          </cell>
          <cell r="N97" t="str">
            <v/>
          </cell>
          <cell r="O97">
            <v>1.8181818181818182E-3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E</v>
          </cell>
          <cell r="X97" t="str">
            <v>wild pop available</v>
          </cell>
          <cell r="Y97" t="str">
            <v>IH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L98" t="str">
            <v/>
          </cell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X98" t="str">
            <v>Not present? Not in the db</v>
          </cell>
          <cell r="Y98" t="str">
            <v>DNB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L99" t="str">
            <v/>
          </cell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L100" t="str">
            <v/>
          </cell>
          <cell r="N100" t="str">
            <v/>
          </cell>
          <cell r="O100" t="e">
            <v>#DIV/0!</v>
          </cell>
          <cell r="Q100" t="str">
            <v>Do Not Buy</v>
          </cell>
          <cell r="X100" t="str">
            <v>Not present? Not in the db</v>
          </cell>
          <cell r="Y100" t="str">
            <v>DNB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L101" t="str">
            <v/>
          </cell>
          <cell r="N101" t="str">
            <v/>
          </cell>
          <cell r="O101" t="e">
            <v>#DIV/0!</v>
          </cell>
          <cell r="Q101" t="str">
            <v>Do Not Buy</v>
          </cell>
          <cell r="X101" t="str">
            <v>Not present? Not in the db</v>
          </cell>
          <cell r="Y101" t="str">
            <v>DNB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L102" t="str">
            <v/>
          </cell>
          <cell r="N102" t="str">
            <v/>
          </cell>
          <cell r="O102" t="e">
            <v>#DIV/0!</v>
          </cell>
          <cell r="Q102" t="str">
            <v>Do Not Buy</v>
          </cell>
          <cell r="X102" t="str">
            <v>Not present? Not in the db</v>
          </cell>
          <cell r="Y102" t="str">
            <v>DNB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M103">
            <v>600</v>
          </cell>
          <cell r="N103" t="str">
            <v/>
          </cell>
          <cell r="O103">
            <v>0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W103" t="str">
            <v>SR</v>
          </cell>
          <cell r="X103" t="str">
            <v>good wild pop available</v>
          </cell>
          <cell r="Y103" t="str">
            <v>IH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  <cell r="Y104" t="str">
            <v>IH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L110" t="str">
            <v/>
          </cell>
          <cell r="N110" t="str">
            <v/>
          </cell>
          <cell r="O110" t="e">
            <v>#DIV/0!</v>
          </cell>
          <cell r="Q110" t="str">
            <v>Do Not Buy</v>
          </cell>
          <cell r="X110" t="str">
            <v>Not present? Not in the db</v>
          </cell>
          <cell r="Y110" t="str">
            <v>DNB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L111" t="str">
            <v/>
          </cell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X111" t="str">
            <v>Not present? Not in the db</v>
          </cell>
          <cell r="Y111" t="str">
            <v>DNB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L112" t="str">
            <v/>
          </cell>
          <cell r="N112" t="str">
            <v/>
          </cell>
          <cell r="O112" t="e">
            <v>#DIV/0!</v>
          </cell>
          <cell r="Q112" t="str">
            <v>Do Not Buy</v>
          </cell>
          <cell r="X112" t="str">
            <v>Not present? Not in the db</v>
          </cell>
          <cell r="Y112" t="str">
            <v>DNB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L113" t="str">
            <v/>
          </cell>
          <cell r="N113" t="str">
            <v/>
          </cell>
          <cell r="O113" t="e">
            <v>#DIV/0!</v>
          </cell>
          <cell r="Q113" t="str">
            <v>Do Not Buy</v>
          </cell>
          <cell r="Y113" t="str">
            <v>DNB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L114" t="str">
            <v/>
          </cell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  <cell r="Y114" t="str">
            <v>DNB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L115" t="str">
            <v/>
          </cell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X115" t="str">
            <v>Not present? Not in the db</v>
          </cell>
          <cell r="Y115" t="str">
            <v>DNB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70</v>
          </cell>
          <cell r="M116">
            <v>4400</v>
          </cell>
          <cell r="N116" t="str">
            <v/>
          </cell>
          <cell r="O116">
            <v>1.5909090909090907E-2</v>
          </cell>
          <cell r="P116" t="str">
            <v>Recalcitrant</v>
          </cell>
          <cell r="Q116" t="str">
            <v>Do Not Buy</v>
          </cell>
          <cell r="T116" t="str">
            <v>NP</v>
          </cell>
          <cell r="U116" t="str">
            <v>P</v>
          </cell>
          <cell r="V116" t="str">
            <v>E</v>
          </cell>
          <cell r="Y116" t="str">
            <v>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L117" t="str">
            <v/>
          </cell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X117" t="str">
            <v>wild pop available?</v>
          </cell>
          <cell r="Y117" t="str">
            <v>DNB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M118">
            <v>3000</v>
          </cell>
          <cell r="N118" t="str">
            <v/>
          </cell>
          <cell r="O118">
            <v>0</v>
          </cell>
          <cell r="Q118" t="str">
            <v>Do Not Buy</v>
          </cell>
          <cell r="R118" t="str">
            <v>U</v>
          </cell>
          <cell r="T118" t="str">
            <v>NP</v>
          </cell>
          <cell r="Y118" t="str">
            <v>DNB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L119" t="str">
            <v/>
          </cell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X119" t="str">
            <v>Not present? Not in the db</v>
          </cell>
          <cell r="Y119" t="str">
            <v>DNB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L121" t="str">
            <v/>
          </cell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X121" t="str">
            <v>Not present? Not in the db</v>
          </cell>
          <cell r="Y121" t="str">
            <v>DNB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L122" t="str">
            <v/>
          </cell>
          <cell r="N122" t="str">
            <v/>
          </cell>
          <cell r="O122" t="e">
            <v>#DIV/0!</v>
          </cell>
          <cell r="Q122" t="str">
            <v>Do Not Buy</v>
          </cell>
          <cell r="X122" t="str">
            <v>Not present? Not in the db</v>
          </cell>
          <cell r="Y122" t="str">
            <v>DNB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L123" t="str">
            <v/>
          </cell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X123" t="str">
            <v>Not present? Not in the db</v>
          </cell>
          <cell r="Y123" t="str">
            <v>DNB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L124" t="str">
            <v xml:space="preserve"> JFNew</v>
          </cell>
          <cell r="N124" t="str">
            <v/>
          </cell>
          <cell r="O124" t="e">
            <v>#DIV/0!</v>
          </cell>
          <cell r="Q124" t="str">
            <v>Do Not Buy?</v>
          </cell>
          <cell r="R124" t="str">
            <v>U</v>
          </cell>
          <cell r="T124" t="str">
            <v>NP</v>
          </cell>
          <cell r="Y124" t="str">
            <v>DNB?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80</v>
          </cell>
          <cell r="M125">
            <v>4500</v>
          </cell>
          <cell r="N125" t="str">
            <v/>
          </cell>
          <cell r="O125">
            <v>1.7777777777777778E-2</v>
          </cell>
          <cell r="T125" t="str">
            <v>NP - 200 mi</v>
          </cell>
          <cell r="V125" t="str">
            <v>E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20</v>
          </cell>
          <cell r="M127">
            <v>4300</v>
          </cell>
          <cell r="N127" t="str">
            <v/>
          </cell>
          <cell r="O127">
            <v>4.6511627906976744E-3</v>
          </cell>
          <cell r="R127" t="str">
            <v>U</v>
          </cell>
          <cell r="T127" t="str">
            <v>NP?</v>
          </cell>
          <cell r="X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Buy?</v>
          </cell>
          <cell r="R129" t="str">
            <v>U</v>
          </cell>
          <cell r="Y129" t="str">
            <v>DNB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L130" t="str">
            <v/>
          </cell>
          <cell r="N130" t="str">
            <v/>
          </cell>
          <cell r="O130" t="e">
            <v>#DIV/0!</v>
          </cell>
          <cell r="Q130" t="str">
            <v>Do Not Buy</v>
          </cell>
          <cell r="X130" t="str">
            <v>Not present? Not in the db</v>
          </cell>
          <cell r="Y130" t="str">
            <v>DNB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  <cell r="U131" t="str">
            <v xml:space="preserve">P 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30</v>
          </cell>
          <cell r="M132">
            <v>80000</v>
          </cell>
          <cell r="N132" t="str">
            <v/>
          </cell>
          <cell r="O132">
            <v>3.7500000000000001E-4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L133" t="str">
            <v/>
          </cell>
          <cell r="N133" t="str">
            <v/>
          </cell>
          <cell r="O133" t="e">
            <v>#DIV/0!</v>
          </cell>
          <cell r="Q133" t="str">
            <v>Do Not Buy</v>
          </cell>
          <cell r="Y133" t="str">
            <v>DNB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80</v>
          </cell>
          <cell r="M134">
            <v>140000</v>
          </cell>
          <cell r="N134" t="str">
            <v/>
          </cell>
          <cell r="O134">
            <v>5.7142857142857147E-4</v>
          </cell>
          <cell r="V134" t="str">
            <v>E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L135" t="str">
            <v/>
          </cell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  <cell r="Y135" t="str">
            <v>IH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120</v>
          </cell>
          <cell r="M136">
            <v>200000</v>
          </cell>
          <cell r="N136" t="str">
            <v/>
          </cell>
          <cell r="O136">
            <v>5.9999999999999995E-4</v>
          </cell>
          <cell r="Q136" t="str">
            <v>Do Not Buy</v>
          </cell>
          <cell r="T136" t="str">
            <v>NP - local</v>
          </cell>
          <cell r="V136" t="str">
            <v>E</v>
          </cell>
          <cell r="Y136" t="str">
            <v>IH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  <cell r="Y137" t="str">
            <v>IH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25</v>
          </cell>
          <cell r="L138" t="str">
            <v/>
          </cell>
          <cell r="M138">
            <v>55000</v>
          </cell>
          <cell r="N138" t="str">
            <v/>
          </cell>
          <cell r="O138">
            <v>4.5454545454545455E-4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L140" t="str">
            <v/>
          </cell>
          <cell r="N140" t="str">
            <v/>
          </cell>
          <cell r="O140" t="e">
            <v>#DIV/0!</v>
          </cell>
          <cell r="Q140" t="str">
            <v>Do Not Buy</v>
          </cell>
          <cell r="Y140" t="str">
            <v>DNB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35</v>
          </cell>
          <cell r="M141">
            <v>27000</v>
          </cell>
          <cell r="N141" t="str">
            <v/>
          </cell>
          <cell r="O141">
            <v>1.2962962962962963E-3</v>
          </cell>
          <cell r="T141" t="str">
            <v>NP - local</v>
          </cell>
          <cell r="X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60</v>
          </cell>
          <cell r="L143" t="str">
            <v/>
          </cell>
          <cell r="M143">
            <v>51000</v>
          </cell>
          <cell r="N143" t="str">
            <v/>
          </cell>
          <cell r="O143">
            <v>1.176470588235294E-3</v>
          </cell>
          <cell r="Q143" t="str">
            <v>Do Not Buy</v>
          </cell>
          <cell r="T143" t="str">
            <v>NP?</v>
          </cell>
          <cell r="V143" t="str">
            <v>E</v>
          </cell>
          <cell r="Y143" t="str">
            <v>IH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L145" t="str">
            <v/>
          </cell>
          <cell r="N145" t="str">
            <v/>
          </cell>
          <cell r="O145" t="e">
            <v>#DIV/0!</v>
          </cell>
          <cell r="Q145" t="str">
            <v>Do Not Buy</v>
          </cell>
          <cell r="Y145" t="str">
            <v>DNB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  <cell r="V147" t="str">
            <v>E</v>
          </cell>
          <cell r="Y147" t="str">
            <v>IH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N148" t="str">
            <v/>
          </cell>
          <cell r="O148" t="e">
            <v>#DIV/0!</v>
          </cell>
          <cell r="Q148" t="str">
            <v>Do Not Buy</v>
          </cell>
          <cell r="X148" t="str">
            <v>Not historically present</v>
          </cell>
          <cell r="Y148" t="str">
            <v>DNB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M149">
            <v>64000</v>
          </cell>
          <cell r="N149" t="str">
            <v/>
          </cell>
          <cell r="O149">
            <v>0</v>
          </cell>
          <cell r="Q149" t="str">
            <v>Do Not Buy?</v>
          </cell>
          <cell r="X149" t="str">
            <v>local pop on state lands?</v>
          </cell>
          <cell r="Y149" t="str">
            <v>DNB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L150" t="str">
            <v/>
          </cell>
          <cell r="N150" t="str">
            <v/>
          </cell>
          <cell r="O150" t="e">
            <v>#DIV/0!</v>
          </cell>
          <cell r="Q150" t="str">
            <v>Do Not Buy</v>
          </cell>
          <cell r="Y150" t="str">
            <v>IH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L151" t="str">
            <v/>
          </cell>
          <cell r="N151" t="str">
            <v/>
          </cell>
          <cell r="O151" t="e">
            <v>#DIV/0!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L152" t="str">
            <v/>
          </cell>
          <cell r="M152">
            <v>135000</v>
          </cell>
          <cell r="N152" t="str">
            <v/>
          </cell>
          <cell r="O152">
            <v>0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L154" t="str">
            <v/>
          </cell>
          <cell r="N154" t="str">
            <v/>
          </cell>
          <cell r="O154" t="e">
            <v>#DIV/0!</v>
          </cell>
          <cell r="Q154" t="str">
            <v>Do Not Buy</v>
          </cell>
          <cell r="X154" t="str">
            <v>Not present? Not in the db</v>
          </cell>
          <cell r="Y154" t="str">
            <v>DNB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L155" t="str">
            <v/>
          </cell>
          <cell r="N155" t="str">
            <v/>
          </cell>
          <cell r="O155" t="e">
            <v>#DIV/0!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  <cell r="V156" t="str">
            <v>E</v>
          </cell>
          <cell r="Y156" t="str">
            <v>IH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  <cell r="Y159" t="str">
            <v>IH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L160" t="str">
            <v/>
          </cell>
          <cell r="N160" t="str">
            <v/>
          </cell>
          <cell r="O160" t="e">
            <v>#DIV/0!</v>
          </cell>
          <cell r="Q160" t="str">
            <v>Do Not Buy</v>
          </cell>
          <cell r="X160" t="str">
            <v>Not present? Not in the db</v>
          </cell>
          <cell r="Y160" t="str">
            <v>DNB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L161" t="str">
            <v/>
          </cell>
          <cell r="N161" t="str">
            <v/>
          </cell>
          <cell r="O161" t="e">
            <v>#DIV/0!</v>
          </cell>
          <cell r="Q161" t="str">
            <v>Do Not Buy</v>
          </cell>
          <cell r="X161" t="str">
            <v>Not present? Not in the db</v>
          </cell>
          <cell r="Y161" t="str">
            <v>DNB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L162" t="str">
            <v/>
          </cell>
          <cell r="N162" t="str">
            <v/>
          </cell>
          <cell r="O162" t="e">
            <v>#DIV/0!</v>
          </cell>
          <cell r="Q162" t="str">
            <v>Do Not Buy</v>
          </cell>
          <cell r="X162" t="str">
            <v>Not present? Not in the db</v>
          </cell>
          <cell r="Y162" t="str">
            <v>DNB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  <cell r="Y163" t="str">
            <v>IH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L164" t="str">
            <v/>
          </cell>
          <cell r="N164" t="str">
            <v/>
          </cell>
          <cell r="O164" t="e">
            <v>#DIV/0!</v>
          </cell>
          <cell r="Q164" t="str">
            <v>Do Not Buy</v>
          </cell>
          <cell r="X164" t="str">
            <v>Not present? Not in the db</v>
          </cell>
          <cell r="Y164" t="str">
            <v>DNB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L165" t="str">
            <v/>
          </cell>
          <cell r="N165" t="str">
            <v/>
          </cell>
          <cell r="O165" t="e">
            <v>#DIV/0!</v>
          </cell>
          <cell r="Q165" t="str">
            <v>Do Not Buy</v>
          </cell>
          <cell r="U165" t="str">
            <v>P</v>
          </cell>
          <cell r="X165" t="str">
            <v>Fern</v>
          </cell>
          <cell r="Y165" t="str">
            <v>P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L166" t="str">
            <v/>
          </cell>
          <cell r="N166" t="str">
            <v/>
          </cell>
          <cell r="O166" t="e">
            <v>#DIV/0!</v>
          </cell>
          <cell r="Q166" t="str">
            <v>Do Not Buy</v>
          </cell>
          <cell r="U166" t="str">
            <v>P</v>
          </cell>
          <cell r="X166" t="str">
            <v>Not present? Not in the db</v>
          </cell>
          <cell r="Y166" t="str">
            <v>P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L167" t="str">
            <v/>
          </cell>
          <cell r="N167" t="str">
            <v/>
          </cell>
          <cell r="O167" t="e">
            <v>#DIV/0!</v>
          </cell>
          <cell r="Q167" t="str">
            <v>Do Not Buy</v>
          </cell>
          <cell r="U167" t="str">
            <v>P</v>
          </cell>
          <cell r="X167" t="str">
            <v>Not present? Not in the db</v>
          </cell>
          <cell r="Y167" t="str">
            <v>P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L168" t="str">
            <v/>
          </cell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X168" t="str">
            <v>Parasitic</v>
          </cell>
          <cell r="Y168" t="str">
            <v>DNB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X169" t="str">
            <v>Parasitic</v>
          </cell>
          <cell r="Y169" t="str">
            <v>DNB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X170" t="str">
            <v>Parasitic</v>
          </cell>
          <cell r="Y170" t="str">
            <v>DNB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L171" t="str">
            <v/>
          </cell>
          <cell r="N171" t="str">
            <v/>
          </cell>
          <cell r="O171" t="e">
            <v>#DIV/0!</v>
          </cell>
          <cell r="Q171" t="str">
            <v>Do Not Buy</v>
          </cell>
          <cell r="X171" t="str">
            <v>Not present? Not in the db</v>
          </cell>
          <cell r="Y171" t="str">
            <v>DNB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L172" t="str">
            <v/>
          </cell>
          <cell r="N172" t="str">
            <v/>
          </cell>
          <cell r="O172" t="e">
            <v>#DIV/0!</v>
          </cell>
          <cell r="Q172" t="str">
            <v>Do Not Buy</v>
          </cell>
          <cell r="U172" t="str">
            <v>P</v>
          </cell>
          <cell r="X172" t="str">
            <v>Not present? Not in the db</v>
          </cell>
          <cell r="Y172" t="str">
            <v>P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10</v>
          </cell>
          <cell r="M173">
            <v>1700</v>
          </cell>
          <cell r="N173" t="str">
            <v/>
          </cell>
          <cell r="O173">
            <v>5.8823529411764705E-3</v>
          </cell>
          <cell r="Q173" t="str">
            <v>Do Not Buy?</v>
          </cell>
          <cell r="X173" t="str">
            <v>good wild pop available</v>
          </cell>
          <cell r="Y173" t="str">
            <v>IH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 t="str">
            <v/>
          </cell>
          <cell r="O174">
            <v>3.5714285714285712E-2</v>
          </cell>
          <cell r="R174" t="str">
            <v>U</v>
          </cell>
          <cell r="V174" t="str">
            <v>E</v>
          </cell>
          <cell r="X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L175" t="str">
            <v/>
          </cell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X175" t="str">
            <v>Not present? Not in the db</v>
          </cell>
          <cell r="Y175" t="str">
            <v>DNB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L176" t="str">
            <v/>
          </cell>
          <cell r="N176" t="str">
            <v/>
          </cell>
          <cell r="O176" t="e">
            <v>#DIV/0!</v>
          </cell>
          <cell r="Q176" t="str">
            <v>Do Not Buy</v>
          </cell>
          <cell r="X176" t="str">
            <v>Not present? Not in the db</v>
          </cell>
          <cell r="Y176" t="str">
            <v>DNB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L177" t="str">
            <v/>
          </cell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X177" t="str">
            <v>Not present? Not in the db</v>
          </cell>
          <cell r="Y177" t="str">
            <v>DNB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L178" t="str">
            <v/>
          </cell>
          <cell r="N178" t="str">
            <v/>
          </cell>
          <cell r="O178" t="e">
            <v>#DIV/0!</v>
          </cell>
          <cell r="Q178" t="str">
            <v>Do Not Buy</v>
          </cell>
          <cell r="X178" t="str">
            <v>Not present? Not in the db</v>
          </cell>
          <cell r="Y178" t="str">
            <v>DNB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 t="str">
            <v/>
          </cell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  <cell r="Y179" t="str">
            <v>DNB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 t="str">
            <v/>
          </cell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X181" t="str">
            <v>Local pop available</v>
          </cell>
          <cell r="Y181" t="str">
            <v>DNB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L182" t="str">
            <v/>
          </cell>
          <cell r="N182" t="str">
            <v/>
          </cell>
          <cell r="O182" t="e">
            <v>#DIV/0!</v>
          </cell>
          <cell r="Q182" t="str">
            <v>Do Not Buy</v>
          </cell>
          <cell r="X182" t="str">
            <v>Not present? Not in the db</v>
          </cell>
          <cell r="Y182" t="str">
            <v>DNB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L183" t="str">
            <v/>
          </cell>
          <cell r="N183" t="str">
            <v/>
          </cell>
          <cell r="O183" t="e">
            <v>#DIV/0!</v>
          </cell>
          <cell r="Q183" t="str">
            <v>Do Not Buy</v>
          </cell>
          <cell r="Y183" t="str">
            <v>DNB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L188" t="str">
            <v/>
          </cell>
          <cell r="N188" t="str">
            <v/>
          </cell>
          <cell r="O188" t="e">
            <v>#DIV/0!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L189" t="str">
            <v/>
          </cell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X189" t="str">
            <v>Not present? Not in the db</v>
          </cell>
          <cell r="Y189" t="str">
            <v>DNB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  <cell r="V193" t="str">
            <v>E</v>
          </cell>
          <cell r="Y193" t="str">
            <v>IH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  <cell r="Q194" t="str">
            <v>Do Not Buy?</v>
          </cell>
          <cell r="Y194" t="str">
            <v>IH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X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L198" t="str">
            <v/>
          </cell>
          <cell r="N198" t="str">
            <v/>
          </cell>
          <cell r="O198" t="e">
            <v>#DIV/0!</v>
          </cell>
          <cell r="Q198" t="str">
            <v>Do Not Buy</v>
          </cell>
          <cell r="U198" t="str">
            <v>P</v>
          </cell>
          <cell r="X198" t="str">
            <v>Fern</v>
          </cell>
          <cell r="Y198" t="str">
            <v>P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L199" t="str">
            <v/>
          </cell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U199" t="str">
            <v>P</v>
          </cell>
          <cell r="X199" t="str">
            <v>Not present? Not in the db</v>
          </cell>
          <cell r="Y199" t="str">
            <v>P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L200" t="str">
            <v/>
          </cell>
          <cell r="N200" t="str">
            <v/>
          </cell>
          <cell r="O200" t="e">
            <v>#DIV/0!</v>
          </cell>
          <cell r="Q200" t="str">
            <v>Do Not Buy</v>
          </cell>
          <cell r="U200" t="str">
            <v>P</v>
          </cell>
          <cell r="X200" t="str">
            <v>Not present? Not in the db</v>
          </cell>
          <cell r="Y200" t="str">
            <v>P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L201" t="str">
            <v/>
          </cell>
          <cell r="N201" t="str">
            <v/>
          </cell>
          <cell r="O201" t="e">
            <v>#DIV/0!</v>
          </cell>
          <cell r="Q201" t="str">
            <v>Do Not Buy</v>
          </cell>
          <cell r="U201" t="str">
            <v>P</v>
          </cell>
          <cell r="X201" t="str">
            <v>Not present? Not in the db</v>
          </cell>
          <cell r="Y201" t="str">
            <v>P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L202" t="str">
            <v/>
          </cell>
          <cell r="N202" t="str">
            <v/>
          </cell>
          <cell r="O202" t="e">
            <v>#DIV/0!</v>
          </cell>
          <cell r="Q202" t="str">
            <v>Do Not Buy</v>
          </cell>
          <cell r="U202" t="str">
            <v>P</v>
          </cell>
          <cell r="X202" t="str">
            <v>Fern</v>
          </cell>
          <cell r="Y202" t="str">
            <v>P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L204" t="str">
            <v/>
          </cell>
          <cell r="N204" t="str">
            <v/>
          </cell>
          <cell r="O204" t="e">
            <v>#DIV/0!</v>
          </cell>
          <cell r="Q204" t="str">
            <v>Do Not Buy</v>
          </cell>
          <cell r="X204" t="str">
            <v>Not present? Not in the db</v>
          </cell>
          <cell r="Y204" t="str">
            <v>DNB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L205" t="str">
            <v>no PM, JFN, TCN, Ion, PN, SS, Agr, Sp</v>
          </cell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X205" t="str">
            <v>wild pops available</v>
          </cell>
          <cell r="Y205" t="str">
            <v>IH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L206" t="str">
            <v/>
          </cell>
          <cell r="N206" t="str">
            <v/>
          </cell>
          <cell r="O206" t="e">
            <v>#DIV/0!</v>
          </cell>
          <cell r="Q206" t="str">
            <v>Do Not Buy</v>
          </cell>
          <cell r="X206" t="str">
            <v>Not present? Not in the db</v>
          </cell>
          <cell r="Y206" t="str">
            <v>DNB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L208" t="str">
            <v/>
          </cell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X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L212" t="str">
            <v/>
          </cell>
          <cell r="N212" t="str">
            <v/>
          </cell>
          <cell r="O212" t="e">
            <v>#DIV/0!</v>
          </cell>
          <cell r="Q212" t="str">
            <v>Do Not Buy</v>
          </cell>
          <cell r="X212" t="str">
            <v>Not present? Not in the db</v>
          </cell>
          <cell r="Y212" t="str">
            <v>DNB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X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X215" t="str">
            <v>Not in Lake Co</v>
          </cell>
          <cell r="Y215" t="str">
            <v>DNB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E</v>
          </cell>
          <cell r="X216" t="str">
            <v>LAK SPR MID?</v>
          </cell>
          <cell r="Y216" t="str">
            <v>IH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X217" t="str">
            <v>Not present? Not in the db</v>
          </cell>
          <cell r="Y217" t="str">
            <v>DNB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 t="str">
            <v/>
          </cell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X218" t="str">
            <v>annual, self-seeds</v>
          </cell>
          <cell r="Y218" t="str">
            <v>DNB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L221" t="str">
            <v/>
          </cell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X221" t="str">
            <v>IBSP</v>
          </cell>
          <cell r="Y221" t="str">
            <v>DNB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L222" t="str">
            <v/>
          </cell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X222" t="str">
            <v>Not present? Not in the db</v>
          </cell>
          <cell r="Y222" t="str">
            <v>DNB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L223" t="str">
            <v/>
          </cell>
          <cell r="N223" t="str">
            <v/>
          </cell>
          <cell r="O223" t="e">
            <v>#DIV/0!</v>
          </cell>
          <cell r="Q223" t="str">
            <v>Do Not Buy</v>
          </cell>
          <cell r="X223" t="str">
            <v>Not present? Not in the db</v>
          </cell>
          <cell r="Y223" t="str">
            <v>DNB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L224" t="str">
            <v/>
          </cell>
          <cell r="N224" t="str">
            <v/>
          </cell>
          <cell r="O224" t="e">
            <v>#DIV/0!</v>
          </cell>
          <cell r="Q224" t="str">
            <v>Do Not Buy</v>
          </cell>
          <cell r="Y224" t="str">
            <v>DNB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L225" t="str">
            <v/>
          </cell>
          <cell r="N225" t="str">
            <v/>
          </cell>
          <cell r="O225" t="e">
            <v>#DIV/0!</v>
          </cell>
          <cell r="Q225" t="str">
            <v>Do Not Buy</v>
          </cell>
          <cell r="X225" t="str">
            <v>Not present? Not in the db</v>
          </cell>
          <cell r="Y225" t="str">
            <v>DNB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 t="str">
            <v/>
          </cell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  <cell r="Y226" t="str">
            <v>DNB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120</v>
          </cell>
          <cell r="L227" t="str">
            <v/>
          </cell>
          <cell r="M227">
            <v>26000</v>
          </cell>
          <cell r="N227" t="str">
            <v/>
          </cell>
          <cell r="O227">
            <v>4.6153846153846158E-3</v>
          </cell>
          <cell r="P227" t="str">
            <v>Recalcitrant</v>
          </cell>
          <cell r="Q227" t="str">
            <v>Do Not Buy</v>
          </cell>
          <cell r="V227" t="str">
            <v>E</v>
          </cell>
          <cell r="X227" t="str">
            <v>wild pop available</v>
          </cell>
          <cell r="Y227" t="str">
            <v>DNB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39</v>
          </cell>
          <cell r="M228">
            <v>4200</v>
          </cell>
          <cell r="N228" t="str">
            <v/>
          </cell>
          <cell r="O228">
            <v>9.285714285714286E-3</v>
          </cell>
          <cell r="R228" t="str">
            <v>U</v>
          </cell>
          <cell r="X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L230" t="str">
            <v>no PM, JFN, TCN, Ion, PN, SS, Agr, Sp</v>
          </cell>
          <cell r="N230" t="str">
            <v/>
          </cell>
          <cell r="O230" t="e">
            <v>#DIV/0!</v>
          </cell>
          <cell r="Q230" t="str">
            <v>Do Not Buy</v>
          </cell>
          <cell r="Y230" t="str">
            <v>DNB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L231" t="str">
            <v/>
          </cell>
          <cell r="N231" t="str">
            <v/>
          </cell>
          <cell r="O231" t="e">
            <v>#DIV/0!</v>
          </cell>
          <cell r="Q231" t="str">
            <v>Do Not Buy</v>
          </cell>
          <cell r="X231" t="str">
            <v>Not present? Not in the db</v>
          </cell>
          <cell r="Y231" t="str">
            <v>DNB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L232" t="str">
            <v/>
          </cell>
          <cell r="N232" t="str">
            <v/>
          </cell>
          <cell r="O232" t="e">
            <v>#DIV/0!</v>
          </cell>
          <cell r="Q232" t="str">
            <v>Do Not Buy</v>
          </cell>
          <cell r="Y232" t="str">
            <v>DNB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L233" t="str">
            <v/>
          </cell>
          <cell r="N233" t="str">
            <v/>
          </cell>
          <cell r="O233" t="e">
            <v>#DIV/0!</v>
          </cell>
          <cell r="Q233" t="str">
            <v>Do Not Buy</v>
          </cell>
          <cell r="U233" t="str">
            <v>P</v>
          </cell>
          <cell r="X233" t="str">
            <v>Not present? Not in the db</v>
          </cell>
          <cell r="Y233" t="str">
            <v>P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L234" t="str">
            <v/>
          </cell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  <cell r="Y234" t="str">
            <v>DNB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L235" t="str">
            <v/>
          </cell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  <cell r="Y235" t="str">
            <v>DNB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L238" t="str">
            <v/>
          </cell>
          <cell r="N238" t="str">
            <v/>
          </cell>
          <cell r="O238" t="e">
            <v>#DIV/0!</v>
          </cell>
          <cell r="Q238" t="str">
            <v>Do Not Buy</v>
          </cell>
          <cell r="X238" t="str">
            <v>Not present? Not in the db</v>
          </cell>
          <cell r="Y238" t="str">
            <v>DNB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L239" t="str">
            <v/>
          </cell>
          <cell r="N239" t="str">
            <v/>
          </cell>
          <cell r="O239" t="e">
            <v>#DIV/0!</v>
          </cell>
          <cell r="Q239" t="str">
            <v>Do Not Buy?</v>
          </cell>
          <cell r="Y239" t="str">
            <v>DNB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L240" t="str">
            <v/>
          </cell>
          <cell r="N240" t="str">
            <v/>
          </cell>
          <cell r="O240" t="e">
            <v>#DIV/0!</v>
          </cell>
          <cell r="Q240" t="str">
            <v>Do Not Buy?</v>
          </cell>
          <cell r="X240" t="str">
            <v>Not present in Lake Co. Not in the db</v>
          </cell>
          <cell r="Y240" t="str">
            <v>DNB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L241" t="str">
            <v/>
          </cell>
          <cell r="N241" t="str">
            <v/>
          </cell>
          <cell r="O241" t="e">
            <v>#DIV/0!</v>
          </cell>
          <cell r="Q241" t="str">
            <v>Do Not Buy?</v>
          </cell>
          <cell r="Y241" t="str">
            <v>DNB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L242" t="str">
            <v/>
          </cell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  <cell r="Y242" t="str">
            <v>DNB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L243" t="str">
            <v/>
          </cell>
          <cell r="N243" t="str">
            <v/>
          </cell>
          <cell r="O243" t="e">
            <v>#DIV/0!</v>
          </cell>
          <cell r="Q243" t="str">
            <v>Do Not Buy</v>
          </cell>
          <cell r="X243" t="str">
            <v>Not present? Not in the db</v>
          </cell>
          <cell r="Y243" t="str">
            <v>DNB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L244" t="str">
            <v/>
          </cell>
          <cell r="N244" t="str">
            <v/>
          </cell>
          <cell r="O244" t="e">
            <v>#DIV/0!</v>
          </cell>
          <cell r="Q244" t="str">
            <v>Do Not Buy?</v>
          </cell>
          <cell r="Y244" t="str">
            <v>DNB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L245" t="str">
            <v/>
          </cell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L246" t="str">
            <v/>
          </cell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L247" t="str">
            <v/>
          </cell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L248" t="str">
            <v/>
          </cell>
          <cell r="N248" t="str">
            <v/>
          </cell>
          <cell r="O248" t="e">
            <v>#DIV/0!</v>
          </cell>
          <cell r="U248" t="str">
            <v>P</v>
          </cell>
          <cell r="Y248" t="str">
            <v>P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L249" t="str">
            <v/>
          </cell>
          <cell r="N249" t="str">
            <v/>
          </cell>
          <cell r="O249" t="e">
            <v>#DIV/0!</v>
          </cell>
          <cell r="Q249" t="str">
            <v>Do Not Buy?</v>
          </cell>
          <cell r="X249" t="str">
            <v>Not present? Not in the db</v>
          </cell>
          <cell r="Y249" t="str">
            <v>DNB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L250" t="str">
            <v/>
          </cell>
          <cell r="N250" t="str">
            <v/>
          </cell>
          <cell r="O250" t="e">
            <v>#DIV/0!</v>
          </cell>
          <cell r="Q250" t="str">
            <v>Do Not Buy?</v>
          </cell>
          <cell r="X250" t="str">
            <v>Not present? Not in the db</v>
          </cell>
          <cell r="Y250" t="str">
            <v>DNB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X251" t="str">
            <v>wild pop available</v>
          </cell>
          <cell r="Y251" t="str">
            <v>DNB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</v>
          </cell>
          <cell r="T253" t="str">
            <v>IH</v>
          </cell>
          <cell r="X253" t="str">
            <v>WAD</v>
          </cell>
          <cell r="Y253" t="str">
            <v>IH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 t="str">
            <v/>
          </cell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X256" t="str">
            <v>wild pop available</v>
          </cell>
          <cell r="Y256" t="str">
            <v>DNB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 t="str">
            <v/>
          </cell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  <cell r="Y257" t="str">
            <v>DNB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</v>
          </cell>
          <cell r="T258" t="str">
            <v>IH</v>
          </cell>
          <cell r="V258" t="str">
            <v>E</v>
          </cell>
          <cell r="X258" t="str">
            <v>MAR</v>
          </cell>
          <cell r="Y258" t="str">
            <v>IH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 t="str">
            <v/>
          </cell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  <cell r="Y259" t="str">
            <v>DNB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L260" t="str">
            <v/>
          </cell>
          <cell r="N260" t="str">
            <v/>
          </cell>
          <cell r="O260" t="e">
            <v>#DIV/0!</v>
          </cell>
          <cell r="Q260" t="str">
            <v>Do Not Buy?</v>
          </cell>
          <cell r="X260" t="str">
            <v>Not present? Not in the db</v>
          </cell>
          <cell r="Y260" t="str">
            <v>DNB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N261" t="str">
            <v/>
          </cell>
          <cell r="O261" t="e">
            <v>#DIV/0!</v>
          </cell>
          <cell r="Q261" t="str">
            <v>Do Not Buy?</v>
          </cell>
          <cell r="Y261" t="str">
            <v>DNB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L263" t="str">
            <v/>
          </cell>
          <cell r="N263" t="str">
            <v/>
          </cell>
          <cell r="O263" t="e">
            <v>#DIV/0!</v>
          </cell>
          <cell r="Q263" t="str">
            <v>Do Not Buy?</v>
          </cell>
          <cell r="Y263" t="str">
            <v>DNB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L264" t="str">
            <v/>
          </cell>
          <cell r="N264" t="str">
            <v/>
          </cell>
          <cell r="O264" t="e">
            <v>#DIV/0!</v>
          </cell>
          <cell r="Q264" t="str">
            <v>Do Not Buy?</v>
          </cell>
          <cell r="X264" t="str">
            <v>Not present? Not in the db</v>
          </cell>
          <cell r="Y264" t="str">
            <v>DNB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L265" t="str">
            <v/>
          </cell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L266" t="str">
            <v/>
          </cell>
          <cell r="N266" t="str">
            <v/>
          </cell>
          <cell r="O266" t="e">
            <v>#DIV/0!</v>
          </cell>
          <cell r="Q266" t="str">
            <v>Do Not Buy?</v>
          </cell>
          <cell r="X266" t="str">
            <v>Not present? Not in the db</v>
          </cell>
          <cell r="Y266" t="str">
            <v>DNB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L267" t="str">
            <v/>
          </cell>
          <cell r="N267" t="str">
            <v/>
          </cell>
          <cell r="O267" t="e">
            <v>#DIV/0!</v>
          </cell>
          <cell r="Q267" t="str">
            <v>Do Not Buy?</v>
          </cell>
          <cell r="X267" t="str">
            <v>Not present? Not in the db</v>
          </cell>
          <cell r="Y267" t="str">
            <v>DNB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L268" t="str">
            <v/>
          </cell>
          <cell r="N268" t="str">
            <v/>
          </cell>
          <cell r="O268" t="e">
            <v>#DIV/0!</v>
          </cell>
          <cell r="Q268" t="str">
            <v>Do Not Buy?</v>
          </cell>
          <cell r="Y268" t="str">
            <v>DNB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L269" t="str">
            <v/>
          </cell>
          <cell r="N269" t="str">
            <v/>
          </cell>
          <cell r="O269" t="e">
            <v>#DIV/0!</v>
          </cell>
          <cell r="Q269" t="str">
            <v>Do Not Buy?</v>
          </cell>
          <cell r="X269" t="str">
            <v>Not present? Not in the db</v>
          </cell>
          <cell r="Y269" t="str">
            <v>DNB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L270" t="str">
            <v/>
          </cell>
          <cell r="N270" t="str">
            <v/>
          </cell>
          <cell r="O270" t="e">
            <v>#DIV/0!</v>
          </cell>
          <cell r="Q270" t="str">
            <v>Do Not Buy</v>
          </cell>
          <cell r="Y270" t="str">
            <v>DNB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IH</v>
          </cell>
          <cell r="Y272" t="str">
            <v>IH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40</v>
          </cell>
          <cell r="M273">
            <v>36000</v>
          </cell>
          <cell r="N273" t="str">
            <v/>
          </cell>
          <cell r="O273">
            <v>1.1111111111111111E-3</v>
          </cell>
          <cell r="Q273" t="str">
            <v>Do Not Buy</v>
          </cell>
          <cell r="R273" t="str">
            <v>U</v>
          </cell>
          <cell r="S273" t="str">
            <v>UH</v>
          </cell>
          <cell r="T273" t="str">
            <v>IH</v>
          </cell>
          <cell r="U273" t="str">
            <v>P</v>
          </cell>
          <cell r="Y273" t="str">
            <v>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50</v>
          </cell>
          <cell r="L274" t="str">
            <v/>
          </cell>
          <cell r="M274">
            <v>9000</v>
          </cell>
          <cell r="N274" t="str">
            <v/>
          </cell>
          <cell r="O274">
            <v>5.5555555555555558E-3</v>
          </cell>
          <cell r="Q274" t="str">
            <v>Do Not Buy</v>
          </cell>
          <cell r="T274" t="str">
            <v>IH</v>
          </cell>
          <cell r="V274" t="str">
            <v>E</v>
          </cell>
          <cell r="Y274" t="str">
            <v>IH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L275" t="str">
            <v/>
          </cell>
          <cell r="N275" t="str">
            <v/>
          </cell>
          <cell r="O275" t="e">
            <v>#DIV/0!</v>
          </cell>
          <cell r="Q275" t="str">
            <v>Do Not Buy?</v>
          </cell>
          <cell r="X275" t="str">
            <v>Not present? Not in the db</v>
          </cell>
          <cell r="Y275" t="str">
            <v>DNB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L276" t="str">
            <v/>
          </cell>
          <cell r="N276" t="str">
            <v/>
          </cell>
          <cell r="O276" t="e">
            <v>#DIV/0!</v>
          </cell>
          <cell r="Q276" t="str">
            <v>Do Not Buy?</v>
          </cell>
          <cell r="X276" t="str">
            <v>Not present? Not in the db</v>
          </cell>
          <cell r="Y276" t="str">
            <v>DNB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L277" t="str">
            <v/>
          </cell>
          <cell r="N277" t="str">
            <v/>
          </cell>
          <cell r="O277" t="e">
            <v>#DIV/0!</v>
          </cell>
          <cell r="Q277" t="str">
            <v>Do Not Buy?</v>
          </cell>
          <cell r="Y277" t="str">
            <v>DNB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L278" t="str">
            <v/>
          </cell>
          <cell r="N278" t="str">
            <v/>
          </cell>
          <cell r="O278" t="e">
            <v>#DIV/0!</v>
          </cell>
          <cell r="Q278" t="str">
            <v>Do Not Buy?</v>
          </cell>
          <cell r="X278" t="str">
            <v>Not present? Not in the db</v>
          </cell>
          <cell r="Y278" t="str">
            <v>DNB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 t="str">
            <v/>
          </cell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  <cell r="Y279" t="str">
            <v>DNB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M280">
            <v>61000</v>
          </cell>
          <cell r="N280" t="str">
            <v/>
          </cell>
          <cell r="O280">
            <v>0</v>
          </cell>
          <cell r="Q280" t="str">
            <v>Do Not Buy</v>
          </cell>
          <cell r="R280" t="str">
            <v>U</v>
          </cell>
          <cell r="S280" t="str">
            <v>UH</v>
          </cell>
          <cell r="U280" t="str">
            <v>P</v>
          </cell>
          <cell r="X280" t="str">
            <v>wild pop available</v>
          </cell>
          <cell r="Y280" t="str">
            <v>P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L281" t="str">
            <v/>
          </cell>
          <cell r="N281" t="str">
            <v/>
          </cell>
          <cell r="O281" t="e">
            <v>#DIV/0!</v>
          </cell>
          <cell r="Q281" t="str">
            <v>Do Not Buy?</v>
          </cell>
          <cell r="Y281" t="str">
            <v>DNB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L282" t="str">
            <v/>
          </cell>
          <cell r="N282" t="str">
            <v/>
          </cell>
          <cell r="O282" t="e">
            <v>#DIV/0!</v>
          </cell>
          <cell r="Q282" t="str">
            <v>Do Not Buy?</v>
          </cell>
          <cell r="X282" t="str">
            <v>Not present? Not in the db</v>
          </cell>
          <cell r="Y282" t="str">
            <v>DNB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L283" t="str">
            <v/>
          </cell>
          <cell r="N283" t="str">
            <v/>
          </cell>
          <cell r="O283" t="e">
            <v>#DIV/0!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L284" t="str">
            <v/>
          </cell>
          <cell r="N284" t="str">
            <v/>
          </cell>
          <cell r="O284" t="e">
            <v>#DIV/0!</v>
          </cell>
        </row>
        <row r="285">
          <cell r="A285" t="str">
            <v>Carex flava</v>
          </cell>
          <cell r="Q285" t="str">
            <v>Do Not Buy</v>
          </cell>
          <cell r="X285" t="str">
            <v>Not present in Lake Co</v>
          </cell>
          <cell r="Y285" t="str">
            <v>DNB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L286" t="str">
            <v/>
          </cell>
          <cell r="N286" t="str">
            <v/>
          </cell>
          <cell r="O286" t="e">
            <v>#DIV/0!</v>
          </cell>
          <cell r="Q286" t="str">
            <v>Do Not Buy?</v>
          </cell>
          <cell r="X286" t="str">
            <v>Not present? Not in the db</v>
          </cell>
          <cell r="Y286" t="str">
            <v>DNB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L287" t="str">
            <v/>
          </cell>
          <cell r="N287" t="str">
            <v/>
          </cell>
          <cell r="O287" t="e">
            <v>#DIV/0!</v>
          </cell>
          <cell r="Q287" t="str">
            <v>Do Not Buy?</v>
          </cell>
          <cell r="Y287" t="str">
            <v>DNB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15</v>
          </cell>
          <cell r="L288" t="str">
            <v/>
          </cell>
          <cell r="M288">
            <v>17000</v>
          </cell>
          <cell r="N288" t="str">
            <v/>
          </cell>
          <cell r="O288">
            <v>8.8235294117647062E-4</v>
          </cell>
          <cell r="Q288" t="str">
            <v>Do Not Buy</v>
          </cell>
          <cell r="T288" t="str">
            <v>IH</v>
          </cell>
          <cell r="X288" t="str">
            <v>Not present? Not in the db</v>
          </cell>
          <cell r="Y288" t="str">
            <v>IH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 t="str">
            <v/>
          </cell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  <cell r="Y289" t="str">
            <v>DNB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L290" t="str">
            <v/>
          </cell>
          <cell r="N290" t="str">
            <v/>
          </cell>
          <cell r="O290" t="e">
            <v>#DIV/0!</v>
          </cell>
          <cell r="Q290" t="str">
            <v>Do Not Buy?</v>
          </cell>
          <cell r="X290" t="str">
            <v>wild pops</v>
          </cell>
          <cell r="Y290" t="str">
            <v>DNB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M291">
            <v>102000</v>
          </cell>
          <cell r="N291" t="str">
            <v/>
          </cell>
          <cell r="O291">
            <v>0</v>
          </cell>
          <cell r="Q291" t="str">
            <v>Do Not Buy</v>
          </cell>
          <cell r="T291" t="str">
            <v>IH</v>
          </cell>
          <cell r="V291" t="str">
            <v>$</v>
          </cell>
          <cell r="X291" t="str">
            <v>good wild pop available</v>
          </cell>
          <cell r="Y291" t="str">
            <v>IH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15</v>
          </cell>
          <cell r="M294">
            <v>1200</v>
          </cell>
          <cell r="N294" t="str">
            <v/>
          </cell>
          <cell r="O294">
            <v>1.2500000000000001E-2</v>
          </cell>
          <cell r="Q294" t="str">
            <v>Do Not Buy</v>
          </cell>
          <cell r="T294" t="str">
            <v>IH</v>
          </cell>
          <cell r="Y294" t="str">
            <v>IH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L296" t="str">
            <v/>
          </cell>
          <cell r="N296" t="str">
            <v/>
          </cell>
          <cell r="O296" t="e">
            <v>#DIV/0!</v>
          </cell>
          <cell r="Q296" t="str">
            <v>Do Not Buy?</v>
          </cell>
          <cell r="Y296" t="str">
            <v>DNB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X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L298" t="str">
            <v>no PM, JFN, TCN, Ion, PN, SS, Agr, Sp</v>
          </cell>
          <cell r="N298" t="str">
            <v/>
          </cell>
          <cell r="O298" t="e">
            <v>#DIV/0!</v>
          </cell>
          <cell r="Q298" t="str">
            <v>Do Not Buy</v>
          </cell>
          <cell r="T298" t="str">
            <v>IH</v>
          </cell>
          <cell r="X298" t="str">
            <v>need lots of seed</v>
          </cell>
          <cell r="Y298" t="str">
            <v>IH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L299" t="str">
            <v/>
          </cell>
          <cell r="N299" t="str">
            <v/>
          </cell>
          <cell r="O299" t="e">
            <v>#DIV/0!</v>
          </cell>
          <cell r="Q299" t="str">
            <v>Do Not Buy?</v>
          </cell>
          <cell r="X299" t="str">
            <v>Not present? Not in the db</v>
          </cell>
          <cell r="Y299" t="str">
            <v>DNB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10</v>
          </cell>
          <cell r="M300">
            <v>30000</v>
          </cell>
          <cell r="N300" t="str">
            <v/>
          </cell>
          <cell r="O300">
            <v>3.3333333333333332E-4</v>
          </cell>
          <cell r="Q300" t="str">
            <v>Do Not Buy</v>
          </cell>
          <cell r="T300" t="str">
            <v>IH</v>
          </cell>
          <cell r="Y300" t="str">
            <v>IH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L301" t="str">
            <v/>
          </cell>
          <cell r="N301" t="str">
            <v/>
          </cell>
          <cell r="O301" t="e">
            <v>#DIV/0!</v>
          </cell>
          <cell r="Q301" t="str">
            <v>Do Not Buy</v>
          </cell>
          <cell r="Y301" t="str">
            <v>DNB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</v>
          </cell>
          <cell r="R302" t="str">
            <v>U</v>
          </cell>
          <cell r="T302" t="str">
            <v>IH</v>
          </cell>
          <cell r="U302" t="str">
            <v>P</v>
          </cell>
          <cell r="Y302" t="str">
            <v>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M303">
            <v>12500</v>
          </cell>
          <cell r="N303" t="str">
            <v/>
          </cell>
          <cell r="O303">
            <v>0</v>
          </cell>
          <cell r="Q303" t="str">
            <v>Do Not Buy?</v>
          </cell>
          <cell r="Y303" t="str">
            <v>DNB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  <cell r="U304" t="str">
            <v>P</v>
          </cell>
          <cell r="Y304" t="str">
            <v>P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L305" t="str">
            <v/>
          </cell>
          <cell r="N305" t="str">
            <v/>
          </cell>
          <cell r="O305" t="e">
            <v>#DIV/0!</v>
          </cell>
          <cell r="Q305" t="str">
            <v>Do Not Buy?</v>
          </cell>
          <cell r="X305" t="str">
            <v>Not present? Not in the db</v>
          </cell>
          <cell r="Y305" t="str">
            <v>DNB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L306" t="str">
            <v/>
          </cell>
          <cell r="N306" t="str">
            <v/>
          </cell>
          <cell r="O306" t="e">
            <v>#DIV/0!</v>
          </cell>
          <cell r="Q306" t="str">
            <v>Do Not Buy?</v>
          </cell>
          <cell r="X306" t="str">
            <v>Not present? Not in the db</v>
          </cell>
          <cell r="Y306" t="str">
            <v>DNB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L307" t="str">
            <v/>
          </cell>
          <cell r="N307" t="str">
            <v/>
          </cell>
          <cell r="O307" t="e">
            <v>#DIV/0!</v>
          </cell>
          <cell r="Q307" t="str">
            <v>Do Not Buy?</v>
          </cell>
          <cell r="Y307" t="str">
            <v>DNB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L308" t="str">
            <v/>
          </cell>
          <cell r="N308" t="str">
            <v/>
          </cell>
          <cell r="O308" t="e">
            <v>#DIV/0!</v>
          </cell>
          <cell r="Q308" t="str">
            <v>Do Not Buy?</v>
          </cell>
          <cell r="Y308" t="str">
            <v>DNB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L309" t="str">
            <v/>
          </cell>
          <cell r="N309" t="str">
            <v/>
          </cell>
          <cell r="O309" t="e">
            <v>#DIV/0!</v>
          </cell>
          <cell r="Q309" t="str">
            <v>Do Not Buy?</v>
          </cell>
          <cell r="Y309" t="str">
            <v>DNB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 t="str">
            <v/>
          </cell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  <cell r="Y310" t="str">
            <v>DNB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L311" t="str">
            <v/>
          </cell>
          <cell r="N311" t="str">
            <v/>
          </cell>
          <cell r="O311" t="e">
            <v>#DIV/0!</v>
          </cell>
          <cell r="Q311" t="str">
            <v>Do Not Buy?</v>
          </cell>
          <cell r="X311" t="str">
            <v>Not present? Not in the db</v>
          </cell>
          <cell r="Y311" t="str">
            <v>DNB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L312" t="str">
            <v/>
          </cell>
          <cell r="N312" t="str">
            <v/>
          </cell>
          <cell r="O312" t="e">
            <v>#DIV/0!</v>
          </cell>
          <cell r="Q312" t="str">
            <v>Do Not Buy?</v>
          </cell>
          <cell r="X312" t="str">
            <v>Not present? Not in the db</v>
          </cell>
          <cell r="Y312" t="str">
            <v>DNB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L313" t="str">
            <v/>
          </cell>
          <cell r="N313" t="str">
            <v/>
          </cell>
          <cell r="O313" t="e">
            <v>#DIV/0!</v>
          </cell>
          <cell r="Q313" t="str">
            <v>Do Not Buy?</v>
          </cell>
          <cell r="X313" t="str">
            <v>Not present? Not in the db</v>
          </cell>
          <cell r="Y313" t="str">
            <v>DNB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L314" t="str">
            <v>no PM, JFN, TCN, Ion, PN, SS, Agr, Sp</v>
          </cell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  <cell r="U314" t="str">
            <v>P</v>
          </cell>
          <cell r="Y314" t="str">
            <v>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32</v>
          </cell>
          <cell r="M315">
            <v>3300</v>
          </cell>
          <cell r="N315" t="str">
            <v/>
          </cell>
          <cell r="O315">
            <v>9.696969696969697E-3</v>
          </cell>
          <cell r="T315" t="str">
            <v>IH</v>
          </cell>
          <cell r="Y315" t="str">
            <v>IH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L316" t="str">
            <v/>
          </cell>
          <cell r="N316" t="str">
            <v/>
          </cell>
          <cell r="O316" t="e">
            <v>#DIV/0!</v>
          </cell>
          <cell r="Q316" t="str">
            <v>Do Not Buy</v>
          </cell>
          <cell r="X316" t="str">
            <v>Not present? Not in the db</v>
          </cell>
          <cell r="Y316" t="str">
            <v>DNB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L317" t="str">
            <v/>
          </cell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L319" t="str">
            <v/>
          </cell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M320">
            <v>7500</v>
          </cell>
          <cell r="N320" t="str">
            <v/>
          </cell>
          <cell r="O320">
            <v>0</v>
          </cell>
          <cell r="Q320" t="str">
            <v>Do Not Buy</v>
          </cell>
          <cell r="T320" t="str">
            <v>IH</v>
          </cell>
          <cell r="X320" t="str">
            <v>good wild pops available</v>
          </cell>
          <cell r="Y320" t="str">
            <v>IH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K321">
            <v>30</v>
          </cell>
          <cell r="L321" t="str">
            <v/>
          </cell>
          <cell r="M321">
            <v>25000</v>
          </cell>
          <cell r="N321" t="str">
            <v/>
          </cell>
          <cell r="O321">
            <v>1.1999999999999999E-3</v>
          </cell>
          <cell r="Q321" t="str">
            <v>Do Not Buy</v>
          </cell>
          <cell r="T321" t="str">
            <v>IH</v>
          </cell>
          <cell r="Y321" t="str">
            <v>IH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L322" t="str">
            <v/>
          </cell>
          <cell r="M322" t="str">
            <v xml:space="preserve"> </v>
          </cell>
          <cell r="N322" t="str">
            <v/>
          </cell>
          <cell r="O322" t="e">
            <v>#VALUE!</v>
          </cell>
          <cell r="Q322" t="str">
            <v>Do Not Buy</v>
          </cell>
          <cell r="X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L323" t="str">
            <v/>
          </cell>
          <cell r="N323" t="str">
            <v/>
          </cell>
          <cell r="O323" t="e">
            <v>#DIV/0!</v>
          </cell>
          <cell r="Q323" t="str">
            <v>Do Not Buy?</v>
          </cell>
          <cell r="X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L324" t="str">
            <v/>
          </cell>
          <cell r="N324" t="str">
            <v/>
          </cell>
          <cell r="O324" t="e">
            <v>#DIV/0!</v>
          </cell>
          <cell r="Q324" t="str">
            <v>Do Not Buy?</v>
          </cell>
          <cell r="X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 t="str">
            <v/>
          </cell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530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</v>
          </cell>
          <cell r="U327" t="str">
            <v>P</v>
          </cell>
          <cell r="V327" t="str">
            <v>E</v>
          </cell>
          <cell r="X327" t="str">
            <v>local pops available</v>
          </cell>
          <cell r="Y327" t="str">
            <v>P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L328" t="str">
            <v/>
          </cell>
          <cell r="N328" t="str">
            <v/>
          </cell>
          <cell r="O328" t="e">
            <v>#DIV/0!</v>
          </cell>
          <cell r="Q328" t="str">
            <v>Do Not Buy?</v>
          </cell>
          <cell r="X328" t="str">
            <v>Not present? Not in the db</v>
          </cell>
          <cell r="Y328" t="str">
            <v>DNB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L329" t="str">
            <v/>
          </cell>
          <cell r="N329" t="str">
            <v/>
          </cell>
          <cell r="O329" t="e">
            <v>#DIV/0!</v>
          </cell>
          <cell r="Q329" t="str">
            <v>Do Not Buy?</v>
          </cell>
          <cell r="X329" t="str">
            <v>Not present? Not in the db</v>
          </cell>
          <cell r="Y329" t="str">
            <v>DNB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L330" t="str">
            <v/>
          </cell>
          <cell r="N330" t="str">
            <v/>
          </cell>
          <cell r="O330" t="e">
            <v>#DIV/0!</v>
          </cell>
          <cell r="Q330" t="str">
            <v>Do Not Buy</v>
          </cell>
          <cell r="Y330" t="str">
            <v>DNB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L331" t="str">
            <v/>
          </cell>
          <cell r="N331" t="str">
            <v/>
          </cell>
          <cell r="O331" t="e">
            <v>#DIV/0!</v>
          </cell>
          <cell r="Q331" t="str">
            <v>Do Not Buy?</v>
          </cell>
          <cell r="X331" t="str">
            <v>Not present? Not in the db</v>
          </cell>
          <cell r="Y331" t="str">
            <v>DNB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L333" t="str">
            <v/>
          </cell>
          <cell r="N333" t="str">
            <v/>
          </cell>
          <cell r="O333" t="e">
            <v>#DIV/0!</v>
          </cell>
          <cell r="Q333" t="str">
            <v>Do Not Buy</v>
          </cell>
          <cell r="Y333" t="str">
            <v>DNB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L334" t="str">
            <v/>
          </cell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  <cell r="Y334" t="str">
            <v>DNB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K335">
            <v>20</v>
          </cell>
          <cell r="L335" t="str">
            <v/>
          </cell>
          <cell r="M335">
            <v>11000</v>
          </cell>
          <cell r="N335" t="str">
            <v/>
          </cell>
          <cell r="O335">
            <v>1.8181818181818182E-3</v>
          </cell>
          <cell r="U335" t="str">
            <v>P</v>
          </cell>
          <cell r="Y335" t="str">
            <v>P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L336" t="str">
            <v/>
          </cell>
          <cell r="N336" t="str">
            <v/>
          </cell>
          <cell r="O336" t="e">
            <v>#DIV/0!</v>
          </cell>
          <cell r="Q336" t="str">
            <v>Do Not Buy?</v>
          </cell>
          <cell r="X336" t="str">
            <v>Not present? Not in the db</v>
          </cell>
          <cell r="Y336" t="str">
            <v>DNB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IH</v>
          </cell>
          <cell r="Y337" t="str">
            <v>IH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L338" t="str">
            <v/>
          </cell>
          <cell r="N338" t="str">
            <v/>
          </cell>
          <cell r="O338" t="e">
            <v>#DIV/0!</v>
          </cell>
          <cell r="Q338" t="str">
            <v>Do Not Buy?</v>
          </cell>
          <cell r="X338" t="str">
            <v>Not present? Not in the db</v>
          </cell>
          <cell r="Y338" t="str">
            <v>DNB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L339" t="str">
            <v/>
          </cell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L341" t="str">
            <v/>
          </cell>
          <cell r="N341" t="str">
            <v/>
          </cell>
          <cell r="O341" t="e">
            <v>#DIV/0!</v>
          </cell>
          <cell r="Q341" t="str">
            <v>Do Not Buy?</v>
          </cell>
          <cell r="X341" t="str">
            <v>Not present? Not in the db</v>
          </cell>
          <cell r="Y341" t="str">
            <v>DNB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L342" t="str">
            <v/>
          </cell>
          <cell r="N342" t="str">
            <v/>
          </cell>
          <cell r="O342" t="e">
            <v>#DIV/0!</v>
          </cell>
          <cell r="Q342" t="str">
            <v>Do Not Buy</v>
          </cell>
          <cell r="X342" t="str">
            <v>Not present? Not in the db</v>
          </cell>
          <cell r="Y342" t="str">
            <v>DNB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L343" t="str">
            <v/>
          </cell>
          <cell r="N343" t="str">
            <v/>
          </cell>
          <cell r="O343" t="e">
            <v>#DIV/0!</v>
          </cell>
          <cell r="Q343" t="str">
            <v>Do Not Buy?</v>
          </cell>
          <cell r="X343" t="str">
            <v>Not present? Not in the db</v>
          </cell>
          <cell r="Y343" t="str">
            <v>DNB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</v>
          </cell>
          <cell r="R345" t="str">
            <v>U</v>
          </cell>
          <cell r="T345" t="str">
            <v>IH</v>
          </cell>
          <cell r="Y345" t="str">
            <v>IH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M346">
            <v>20000</v>
          </cell>
          <cell r="N346" t="str">
            <v/>
          </cell>
          <cell r="O346">
            <v>0</v>
          </cell>
          <cell r="Q346" t="str">
            <v>Do Not Buy</v>
          </cell>
          <cell r="R346" t="str">
            <v>U</v>
          </cell>
          <cell r="T346" t="str">
            <v>IH</v>
          </cell>
          <cell r="Y346" t="str">
            <v>IH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L347" t="str">
            <v/>
          </cell>
          <cell r="N347" t="str">
            <v/>
          </cell>
          <cell r="O347" t="e">
            <v>#DIV/0!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L349" t="str">
            <v/>
          </cell>
          <cell r="N349" t="str">
            <v/>
          </cell>
          <cell r="O349" t="e">
            <v>#DIV/0!</v>
          </cell>
          <cell r="Q349" t="str">
            <v>Do Not Buy?</v>
          </cell>
          <cell r="X349" t="str">
            <v>Not present? Not in the db</v>
          </cell>
          <cell r="Y349" t="str">
            <v>DNB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50</v>
          </cell>
          <cell r="L350" t="str">
            <v/>
          </cell>
          <cell r="M350">
            <v>53000</v>
          </cell>
          <cell r="N350" t="str">
            <v/>
          </cell>
          <cell r="O350">
            <v>9.4339622641509435E-4</v>
          </cell>
          <cell r="V350" t="str">
            <v>E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L351" t="str">
            <v/>
          </cell>
          <cell r="N351" t="str">
            <v/>
          </cell>
          <cell r="O351" t="e">
            <v>#DIV/0!</v>
          </cell>
          <cell r="Q351" t="str">
            <v>Do Not Buy?</v>
          </cell>
          <cell r="Y351" t="str">
            <v>DNB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L352" t="str">
            <v/>
          </cell>
          <cell r="N352" t="str">
            <v/>
          </cell>
          <cell r="O352" t="e">
            <v>#DIV/0!</v>
          </cell>
          <cell r="Q352" t="str">
            <v>Do Not Buy</v>
          </cell>
          <cell r="Y352" t="str">
            <v>DNB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40</v>
          </cell>
          <cell r="M353">
            <v>20000</v>
          </cell>
          <cell r="N353" t="str">
            <v/>
          </cell>
          <cell r="O353">
            <v>2E-3</v>
          </cell>
          <cell r="Q353" t="str">
            <v>Do Not Buy</v>
          </cell>
          <cell r="T353" t="str">
            <v>IH</v>
          </cell>
          <cell r="X353" t="str">
            <v>not too concerned about genotype</v>
          </cell>
          <cell r="Y353" t="str">
            <v>IH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L354" t="str">
            <v/>
          </cell>
          <cell r="N354" t="str">
            <v/>
          </cell>
          <cell r="O354" t="e">
            <v>#DIV/0!</v>
          </cell>
          <cell r="Q354" t="str">
            <v>Do Not Buy?</v>
          </cell>
          <cell r="Y354" t="str">
            <v>DNB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L355" t="str">
            <v/>
          </cell>
          <cell r="N355" t="str">
            <v/>
          </cell>
          <cell r="O355" t="e">
            <v>#DIV/0!</v>
          </cell>
          <cell r="Q355" t="str">
            <v>Do Not Buy?</v>
          </cell>
          <cell r="X355" t="str">
            <v>Not present? Not in the db</v>
          </cell>
          <cell r="Y355" t="str">
            <v>DNB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L356" t="str">
            <v/>
          </cell>
          <cell r="N356" t="str">
            <v/>
          </cell>
          <cell r="O356" t="e">
            <v>#DIV/0!</v>
          </cell>
          <cell r="Q356" t="str">
            <v>Do Not Buy?</v>
          </cell>
          <cell r="X356" t="str">
            <v>Not present? Not in the db</v>
          </cell>
          <cell r="Y356" t="str">
            <v>DNB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  <cell r="Q357" t="str">
            <v>Do Not Buy</v>
          </cell>
          <cell r="T357" t="str">
            <v>IH</v>
          </cell>
          <cell r="Y357" t="str">
            <v>IH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40</v>
          </cell>
          <cell r="M358">
            <v>18000</v>
          </cell>
          <cell r="N358" t="str">
            <v/>
          </cell>
          <cell r="O358">
            <v>2.2222222222222222E-3</v>
          </cell>
          <cell r="U358" t="str">
            <v>P</v>
          </cell>
          <cell r="Y358" t="str">
            <v>P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 t="str">
            <v/>
          </cell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  <cell r="Y359" t="str">
            <v>DNB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L360" t="str">
            <v/>
          </cell>
          <cell r="N360" t="str">
            <v/>
          </cell>
          <cell r="O360" t="e">
            <v>#DIV/0!</v>
          </cell>
          <cell r="Q360" t="str">
            <v>Do Not Buy</v>
          </cell>
          <cell r="T360" t="str">
            <v>IH</v>
          </cell>
          <cell r="U360" t="str">
            <v>P</v>
          </cell>
          <cell r="Y360" t="str">
            <v>P</v>
          </cell>
        </row>
        <row r="361">
          <cell r="A361" t="str">
            <v>Carex typhina</v>
          </cell>
          <cell r="Q361" t="str">
            <v>Do Not Buy</v>
          </cell>
          <cell r="X361" t="str">
            <v>Not in Lake Co</v>
          </cell>
          <cell r="Y361" t="str">
            <v>DNB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L362" t="str">
            <v/>
          </cell>
          <cell r="N362" t="str">
            <v/>
          </cell>
          <cell r="O362" t="e">
            <v>#DIV/0!</v>
          </cell>
          <cell r="Q362" t="str">
            <v>Do Not Buy?</v>
          </cell>
          <cell r="Y362" t="str">
            <v>DNB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L363" t="str">
            <v/>
          </cell>
          <cell r="N363" t="str">
            <v/>
          </cell>
          <cell r="O363" t="e">
            <v>#DIV/0!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  <cell r="Y364" t="str">
            <v>DNB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L365" t="str">
            <v/>
          </cell>
          <cell r="N365" t="str">
            <v/>
          </cell>
          <cell r="O365" t="e">
            <v>#DIV/0!</v>
          </cell>
          <cell r="Q365" t="str">
            <v>Do Not Buy?</v>
          </cell>
          <cell r="Y365" t="str">
            <v>DNB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  <cell r="U366" t="str">
            <v>P</v>
          </cell>
          <cell r="Y366" t="str">
            <v>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 t="str">
            <v/>
          </cell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  <cell r="Y368" t="str">
            <v>DNB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N369" t="str">
            <v/>
          </cell>
          <cell r="O369" t="e">
            <v>#DIV/0!</v>
          </cell>
          <cell r="Q369" t="str">
            <v>Do Not Buy</v>
          </cell>
          <cell r="X369" t="str">
            <v>Not in Lake Co.  Buy CARCAV instead</v>
          </cell>
          <cell r="Y369" t="str">
            <v>DNB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L370" t="str">
            <v/>
          </cell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L371" t="str">
            <v>no PM, JFN, TCN, Ion, PN, SS, Agr, Sp</v>
          </cell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L372" t="str">
            <v/>
          </cell>
          <cell r="N372" t="str">
            <v/>
          </cell>
          <cell r="O372" t="e">
            <v>#DIV/0!</v>
          </cell>
          <cell r="Q372" t="str">
            <v>Do Not Buy</v>
          </cell>
          <cell r="X372" t="str">
            <v>Not in Lake Co?</v>
          </cell>
          <cell r="Y372" t="str">
            <v>DNB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L373" t="str">
            <v/>
          </cell>
          <cell r="N373" t="str">
            <v/>
          </cell>
          <cell r="O373" t="e">
            <v>#DIV/0!</v>
          </cell>
          <cell r="Q373" t="str">
            <v>Do Not Buy</v>
          </cell>
          <cell r="X373" t="str">
            <v>Not in Lake Co?</v>
          </cell>
          <cell r="Y373" t="str">
            <v>DNB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L374" t="str">
            <v/>
          </cell>
          <cell r="N374" t="str">
            <v/>
          </cell>
          <cell r="O374" t="e">
            <v>#DIV/0!</v>
          </cell>
          <cell r="Q374" t="str">
            <v>Do Not Buy</v>
          </cell>
          <cell r="X374" t="str">
            <v>Not in Lake Co?</v>
          </cell>
          <cell r="Y374" t="str">
            <v>DNB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L375" t="str">
            <v/>
          </cell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L376" t="str">
            <v/>
          </cell>
          <cell r="N376" t="str">
            <v/>
          </cell>
          <cell r="O376" t="e">
            <v>#DIV/0!</v>
          </cell>
          <cell r="Q376" t="str">
            <v>Do Not Buy</v>
          </cell>
          <cell r="X376" t="str">
            <v>Not present? Not in the db</v>
          </cell>
          <cell r="Y376" t="str">
            <v>DNB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L378" t="str">
            <v/>
          </cell>
          <cell r="N378" t="str">
            <v/>
          </cell>
          <cell r="O378" t="e">
            <v>#DIV/0!</v>
          </cell>
          <cell r="X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M379">
            <v>1700</v>
          </cell>
          <cell r="N379" t="str">
            <v/>
          </cell>
          <cell r="O379">
            <v>0</v>
          </cell>
          <cell r="X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L380" t="str">
            <v/>
          </cell>
          <cell r="N380" t="str">
            <v/>
          </cell>
          <cell r="O380" t="e">
            <v>#DIV/0!</v>
          </cell>
          <cell r="X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L381" t="str">
            <v/>
          </cell>
          <cell r="N381" t="str">
            <v/>
          </cell>
          <cell r="O381" t="e">
            <v>#DIV/0!</v>
          </cell>
          <cell r="X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L382" t="str">
            <v/>
          </cell>
          <cell r="N382" t="str">
            <v/>
          </cell>
          <cell r="O382" t="e">
            <v>#DIV/0!</v>
          </cell>
          <cell r="Q382" t="str">
            <v>Do Not Buy</v>
          </cell>
          <cell r="X382" t="str">
            <v>Not present? Not in the db</v>
          </cell>
          <cell r="Y382" t="str">
            <v>DNB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X383" t="str">
            <v>good wild pops available</v>
          </cell>
          <cell r="Y383" t="str">
            <v>IH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U384" t="str">
            <v>P</v>
          </cell>
          <cell r="X384" t="str">
            <v>wild pops available.  Nursery: currently non-local seed</v>
          </cell>
          <cell r="Y384" t="str">
            <v>P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L385" t="str">
            <v/>
          </cell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X385" t="str">
            <v>Not in db, but found in our site ?</v>
          </cell>
          <cell r="Y385" t="str">
            <v>DNB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L388" t="str">
            <v/>
          </cell>
          <cell r="N388" t="str">
            <v/>
          </cell>
          <cell r="O388" t="e">
            <v>#DIV/0!</v>
          </cell>
          <cell r="Q388" t="str">
            <v>Do Not Buy</v>
          </cell>
          <cell r="X388" t="str">
            <v>Not present? Not in the db</v>
          </cell>
          <cell r="Y388" t="str">
            <v>DNB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X390" t="str">
            <v>wild pop available</v>
          </cell>
          <cell r="Y390" t="str">
            <v>IH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L391" t="str">
            <v/>
          </cell>
          <cell r="N391" t="str">
            <v/>
          </cell>
          <cell r="O391" t="e">
            <v>#DIV/0!</v>
          </cell>
          <cell r="Q391" t="str">
            <v>Do Not Buy</v>
          </cell>
          <cell r="Y391" t="str">
            <v>DNB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L394" t="str">
            <v/>
          </cell>
          <cell r="N394" t="str">
            <v/>
          </cell>
          <cell r="O394" t="e">
            <v>#DIV/0!</v>
          </cell>
          <cell r="Q394" t="str">
            <v>Do Not Buy</v>
          </cell>
          <cell r="X394" t="str">
            <v>Not present? Not in the db</v>
          </cell>
          <cell r="Y394" t="str">
            <v>DNB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L395" t="str">
            <v/>
          </cell>
          <cell r="N395" t="str">
            <v/>
          </cell>
          <cell r="O395" t="e">
            <v>#DIV/0!</v>
          </cell>
          <cell r="Q395" t="str">
            <v>Do Not Buy</v>
          </cell>
          <cell r="X395" t="str">
            <v>Not present historically in Lake Co</v>
          </cell>
          <cell r="Y395" t="str">
            <v>DNB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 t="str">
            <v/>
          </cell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  <cell r="Y397" t="str">
            <v>DNB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L398" t="str">
            <v/>
          </cell>
          <cell r="M398">
            <v>92000</v>
          </cell>
          <cell r="N398" t="str">
            <v/>
          </cell>
          <cell r="O398">
            <v>0</v>
          </cell>
          <cell r="T398" t="str">
            <v xml:space="preserve">NP </v>
          </cell>
          <cell r="X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L402" t="str">
            <v/>
          </cell>
          <cell r="N402" t="str">
            <v/>
          </cell>
          <cell r="O402" t="e">
            <v>#DIV/0!</v>
          </cell>
          <cell r="Q402" t="str">
            <v>Do Not Buy</v>
          </cell>
          <cell r="X402" t="str">
            <v>Not present? Not in the db</v>
          </cell>
          <cell r="Y402" t="str">
            <v>DNB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L403" t="str">
            <v/>
          </cell>
          <cell r="N403" t="str">
            <v/>
          </cell>
          <cell r="O403" t="e">
            <v>#DIV/0!</v>
          </cell>
          <cell r="Q403" t="str">
            <v>Do Not Buy</v>
          </cell>
          <cell r="X403" t="str">
            <v>Not present? Not in the db</v>
          </cell>
          <cell r="Y403" t="str">
            <v>DNB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L405" t="str">
            <v/>
          </cell>
          <cell r="N405" t="str">
            <v/>
          </cell>
          <cell r="O405" t="e">
            <v>#DIV/0!</v>
          </cell>
          <cell r="Q405" t="str">
            <v>Do Not Buy</v>
          </cell>
          <cell r="X405" t="str">
            <v>Not present? Not in the db</v>
          </cell>
          <cell r="Y405" t="str">
            <v>DNB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L406" t="str">
            <v/>
          </cell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 t="str">
            <v/>
          </cell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X408" t="str">
            <v>No known remnant pop.  Not suitable for Lake Co?</v>
          </cell>
          <cell r="Y408" t="str">
            <v>DNB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L410" t="str">
            <v/>
          </cell>
          <cell r="N410" t="str">
            <v/>
          </cell>
          <cell r="O410" t="e">
            <v>#DIV/0!</v>
          </cell>
          <cell r="Q410" t="str">
            <v>Do Not Buy</v>
          </cell>
          <cell r="Y410" t="str">
            <v>DNB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  <cell r="Y411" t="str">
            <v>DNB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L412" t="str">
            <v>no PM, JFN, TCN, Ion, PN, SS, Agr, Sp</v>
          </cell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X412" t="str">
            <v>wild pop available</v>
          </cell>
          <cell r="Y412" t="str">
            <v>DNB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L414" t="str">
            <v/>
          </cell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  <cell r="Y414" t="str">
            <v>DNB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L415" t="str">
            <v>no PM, JFN, TCN, Ion, PN, SS, Agr, Sp</v>
          </cell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X415" t="str">
            <v>wild pop available</v>
          </cell>
          <cell r="Y415" t="str">
            <v>DNB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L416" t="str">
            <v/>
          </cell>
          <cell r="N416" t="str">
            <v/>
          </cell>
          <cell r="O416" t="e">
            <v>#DIV/0!</v>
          </cell>
          <cell r="Q416" t="str">
            <v>Do Not Buy</v>
          </cell>
          <cell r="X416" t="str">
            <v>Not present? Not in the db</v>
          </cell>
          <cell r="Y416" t="str">
            <v>DNB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 t="str">
            <v/>
          </cell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X417" t="str">
            <v>IBSP extirpated from FP sites?</v>
          </cell>
          <cell r="Y417" t="str">
            <v>DNB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P</v>
          </cell>
          <cell r="W418" t="str">
            <v>SR</v>
          </cell>
          <cell r="X418" t="str">
            <v>local pops present; collect locally?  Big enough pops to withstand new genotypes?</v>
          </cell>
          <cell r="Y418" t="str">
            <v>P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L419" t="str">
            <v/>
          </cell>
          <cell r="N419" t="str">
            <v/>
          </cell>
          <cell r="O419" t="e">
            <v>#DIV/0!</v>
          </cell>
          <cell r="Q419" t="str">
            <v>Do Not Buy</v>
          </cell>
          <cell r="X419" t="str">
            <v>Not present? Not in the db</v>
          </cell>
          <cell r="Y419" t="str">
            <v>DNB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X420" t="str">
            <v>SPR LYO.  Locally weedty</v>
          </cell>
          <cell r="Y420" t="str">
            <v>DNB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L421" t="str">
            <v/>
          </cell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X421" t="str">
            <v>Not present? Not in the db</v>
          </cell>
          <cell r="Y421" t="str">
            <v>DNB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L422" t="str">
            <v/>
          </cell>
          <cell r="N422" t="str">
            <v/>
          </cell>
          <cell r="O422" t="e">
            <v>#DIV/0!</v>
          </cell>
          <cell r="Q422" t="str">
            <v>Do Not Buy</v>
          </cell>
          <cell r="X422" t="str">
            <v>Not present? Not in the db</v>
          </cell>
          <cell r="Y422" t="str">
            <v>DNB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L423" t="str">
            <v/>
          </cell>
          <cell r="N423" t="str">
            <v/>
          </cell>
          <cell r="O423" t="e">
            <v>#DIV/0!</v>
          </cell>
          <cell r="Q423" t="str">
            <v>Do Not Buy</v>
          </cell>
          <cell r="Y423" t="str">
            <v>DNB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L424" t="str">
            <v/>
          </cell>
          <cell r="N424" t="str">
            <v/>
          </cell>
          <cell r="O424" t="e">
            <v>#DIV/0!</v>
          </cell>
          <cell r="Q424" t="str">
            <v>Do Not Buy?</v>
          </cell>
          <cell r="U424" t="str">
            <v>P</v>
          </cell>
          <cell r="X424" t="str">
            <v>Parasitic</v>
          </cell>
          <cell r="Y424" t="str">
            <v>P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L425" t="str">
            <v/>
          </cell>
          <cell r="N425" t="str">
            <v/>
          </cell>
          <cell r="O425" t="e">
            <v>#DIV/0!</v>
          </cell>
          <cell r="Q425" t="str">
            <v>Do Not Buy</v>
          </cell>
          <cell r="X425" t="str">
            <v>Not present? Not in the db</v>
          </cell>
          <cell r="Y425" t="str">
            <v>DNB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L426" t="str">
            <v/>
          </cell>
          <cell r="N426" t="str">
            <v/>
          </cell>
          <cell r="O426" t="e">
            <v>#DIV/0!</v>
          </cell>
          <cell r="Q426" t="str">
            <v>Do Not Buy</v>
          </cell>
          <cell r="X426" t="str">
            <v>Not present? Not in the db</v>
          </cell>
          <cell r="Y426" t="str">
            <v>DNB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L427" t="str">
            <v/>
          </cell>
          <cell r="N427" t="str">
            <v/>
          </cell>
          <cell r="O427" t="e">
            <v>#DIV/0!</v>
          </cell>
          <cell r="Q427" t="str">
            <v>Do Not Buy</v>
          </cell>
          <cell r="X427" t="str">
            <v>Not present? Not in the db</v>
          </cell>
          <cell r="Y427" t="str">
            <v>DNB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L429" t="str">
            <v/>
          </cell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X429" t="str">
            <v>parasitic</v>
          </cell>
          <cell r="Y429" t="str">
            <v>DNB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L431" t="str">
            <v/>
          </cell>
          <cell r="N431" t="str">
            <v/>
          </cell>
          <cell r="O431" t="e">
            <v>#DIV/0!</v>
          </cell>
          <cell r="Q431" t="str">
            <v>Do Not Buy</v>
          </cell>
          <cell r="X431" t="str">
            <v>GRE THUNDER ETH</v>
          </cell>
          <cell r="Y431" t="str">
            <v>DNB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L432" t="str">
            <v/>
          </cell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X432" t="str">
            <v>Not present? Not in the db</v>
          </cell>
          <cell r="Y432" t="str">
            <v>DNB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L433" t="str">
            <v/>
          </cell>
          <cell r="N433" t="str">
            <v/>
          </cell>
          <cell r="O433" t="e">
            <v>#DIV/0!</v>
          </cell>
          <cell r="Q433" t="str">
            <v>Do Not Buy</v>
          </cell>
          <cell r="X433" t="str">
            <v>Not present? Not in the db</v>
          </cell>
          <cell r="Y433" t="str">
            <v>DNB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L434" t="str">
            <v/>
          </cell>
          <cell r="N434" t="str">
            <v/>
          </cell>
          <cell r="O434" t="e">
            <v>#DIV/0!</v>
          </cell>
          <cell r="Q434" t="str">
            <v>Do Not Buy</v>
          </cell>
          <cell r="X434" t="str">
            <v>Not present? Not in the db</v>
          </cell>
          <cell r="Y434" t="str">
            <v>DNB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L435" t="str">
            <v/>
          </cell>
          <cell r="N435" t="str">
            <v/>
          </cell>
          <cell r="O435" t="e">
            <v>#DIV/0!</v>
          </cell>
          <cell r="Q435" t="str">
            <v>Do Not Buy</v>
          </cell>
          <cell r="X435" t="str">
            <v>Not present? Not in the db</v>
          </cell>
          <cell r="Y435" t="str">
            <v>DNB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L436" t="str">
            <v/>
          </cell>
          <cell r="N436" t="str">
            <v/>
          </cell>
          <cell r="O436" t="e">
            <v>#DIV/0!</v>
          </cell>
          <cell r="X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M438">
            <v>14000</v>
          </cell>
          <cell r="N438" t="str">
            <v/>
          </cell>
          <cell r="O438">
            <v>0</v>
          </cell>
          <cell r="T438" t="str">
            <v>NP - local</v>
          </cell>
          <cell r="X438" t="str">
            <v>wild pop available</v>
          </cell>
          <cell r="Y438" t="str">
            <v>IH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L440" t="str">
            <v/>
          </cell>
          <cell r="N440" t="str">
            <v/>
          </cell>
          <cell r="O440" t="e">
            <v>#DIV/0!</v>
          </cell>
          <cell r="Q440" t="str">
            <v>Do Not Buy</v>
          </cell>
          <cell r="X440" t="str">
            <v>wild pops</v>
          </cell>
          <cell r="Y440" t="str">
            <v>DNB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L441" t="str">
            <v/>
          </cell>
          <cell r="N441" t="str">
            <v/>
          </cell>
          <cell r="O441" t="e">
            <v>#DIV/0!</v>
          </cell>
          <cell r="Q441" t="str">
            <v>Do Not Buy</v>
          </cell>
          <cell r="Y441" t="str">
            <v>DNB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  <cell r="Y442" t="str">
            <v>DNB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L443" t="str">
            <v/>
          </cell>
          <cell r="N443" t="str">
            <v/>
          </cell>
          <cell r="O443" t="e">
            <v>#DIV/0!</v>
          </cell>
          <cell r="Q443" t="str">
            <v>Do Not Buy</v>
          </cell>
          <cell r="X443" t="str">
            <v>Not present? Not in the db</v>
          </cell>
          <cell r="Y443" t="str">
            <v>DNB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L444" t="str">
            <v/>
          </cell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X444" t="str">
            <v>Can grow</v>
          </cell>
          <cell r="Y444" t="str">
            <v>DNB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X445" t="str">
            <v>weedy</v>
          </cell>
          <cell r="Y445" t="str">
            <v>DNB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 t="str">
            <v/>
          </cell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X446" t="str">
            <v>Not in db, but in our site</v>
          </cell>
          <cell r="Y446" t="str">
            <v>DNB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L448" t="str">
            <v/>
          </cell>
          <cell r="N448" t="str">
            <v/>
          </cell>
          <cell r="O448" t="e">
            <v>#DIV/0!</v>
          </cell>
          <cell r="Q448" t="str">
            <v>Do Not Buy</v>
          </cell>
          <cell r="X448" t="str">
            <v>Not present? Not in the db</v>
          </cell>
          <cell r="Y448" t="str">
            <v>DNB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L449" t="str">
            <v/>
          </cell>
          <cell r="N449" t="str">
            <v/>
          </cell>
          <cell r="O449" t="e">
            <v>#DIV/0!</v>
          </cell>
          <cell r="Q449" t="str">
            <v>Do Not Buy</v>
          </cell>
          <cell r="X449" t="str">
            <v>Not present? Not in the db</v>
          </cell>
          <cell r="Y449" t="str">
            <v>DNB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L451" t="str">
            <v/>
          </cell>
          <cell r="N451" t="str">
            <v/>
          </cell>
          <cell r="O451" t="e">
            <v>#DIV/0!</v>
          </cell>
          <cell r="Q451" t="str">
            <v>Do Not Buy</v>
          </cell>
          <cell r="Y451" t="str">
            <v>DNB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L452" t="str">
            <v/>
          </cell>
          <cell r="N452" t="str">
            <v/>
          </cell>
          <cell r="O452" t="e">
            <v>#DIV/0!</v>
          </cell>
          <cell r="Q452" t="str">
            <v>Do Not Buy</v>
          </cell>
          <cell r="Y452" t="str">
            <v>DNB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L455" t="str">
            <v/>
          </cell>
          <cell r="N455" t="str">
            <v/>
          </cell>
          <cell r="O455" t="e">
            <v>#DIV/0!</v>
          </cell>
          <cell r="Q455" t="str">
            <v>Do Not Buy</v>
          </cell>
          <cell r="X455" t="str">
            <v>Not present? Not in the db</v>
          </cell>
          <cell r="Y455" t="str">
            <v>DNB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L457" t="str">
            <v/>
          </cell>
          <cell r="N457" t="str">
            <v/>
          </cell>
          <cell r="O457" t="e">
            <v>#DIV/0!</v>
          </cell>
          <cell r="Q457" t="str">
            <v>Do Not Buy</v>
          </cell>
          <cell r="Y457" t="str">
            <v>DNB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L459" t="str">
            <v/>
          </cell>
          <cell r="N459" t="str">
            <v/>
          </cell>
          <cell r="O459" t="e">
            <v>#DIV/0!</v>
          </cell>
          <cell r="Q459" t="str">
            <v>Do Not Buy</v>
          </cell>
          <cell r="Y459" t="str">
            <v>DNB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L460" t="str">
            <v/>
          </cell>
          <cell r="N460" t="str">
            <v/>
          </cell>
          <cell r="O460" t="e">
            <v>#DIV/0!</v>
          </cell>
          <cell r="Q460" t="str">
            <v>Do Not Buy</v>
          </cell>
          <cell r="X460" t="str">
            <v>Not present? Not in the db</v>
          </cell>
          <cell r="Y460" t="str">
            <v>DNB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L461" t="str">
            <v/>
          </cell>
          <cell r="N461" t="str">
            <v/>
          </cell>
          <cell r="O461" t="e">
            <v>#DIV/0!</v>
          </cell>
          <cell r="Q461" t="str">
            <v>Do Not Buy</v>
          </cell>
          <cell r="U461" t="str">
            <v>P</v>
          </cell>
          <cell r="X461" t="str">
            <v>Not present? Not in the db</v>
          </cell>
          <cell r="Y461" t="str">
            <v>P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L464" t="str">
            <v/>
          </cell>
          <cell r="N464" t="str">
            <v/>
          </cell>
          <cell r="O464" t="e">
            <v>#DIV/0!</v>
          </cell>
          <cell r="Q464" t="str">
            <v>Do Not Buy</v>
          </cell>
          <cell r="X464" t="str">
            <v>Not present? Not in the db</v>
          </cell>
          <cell r="Y464" t="str">
            <v>DNB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L465" t="str">
            <v/>
          </cell>
          <cell r="N465" t="str">
            <v/>
          </cell>
          <cell r="O465" t="e">
            <v>#DIV/0!</v>
          </cell>
          <cell r="Q465" t="str">
            <v>Do Not Buy</v>
          </cell>
          <cell r="Y465" t="str">
            <v>DNB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L466" t="str">
            <v>no PM, JFN, TCN, Ion, PN, SS, Agr, Sp</v>
          </cell>
          <cell r="N466" t="str">
            <v/>
          </cell>
          <cell r="O466" t="e">
            <v>#DIV/0!</v>
          </cell>
          <cell r="Q466" t="str">
            <v>Do Not Buy</v>
          </cell>
          <cell r="Y466" t="str">
            <v>DNB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L468" t="str">
            <v/>
          </cell>
          <cell r="N468" t="str">
            <v/>
          </cell>
          <cell r="O468" t="e">
            <v>#DIV/0!</v>
          </cell>
          <cell r="Q468" t="str">
            <v>Do Not Buy</v>
          </cell>
          <cell r="X468" t="str">
            <v>Not present? Not in the db</v>
          </cell>
          <cell r="Y468" t="str">
            <v>DNB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L469" t="str">
            <v/>
          </cell>
          <cell r="N469" t="str">
            <v/>
          </cell>
          <cell r="O469" t="e">
            <v>#DIV/0!</v>
          </cell>
          <cell r="Q469" t="str">
            <v>Do Not Buy</v>
          </cell>
          <cell r="Y469" t="str">
            <v>DNB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L470" t="str">
            <v/>
          </cell>
          <cell r="N470" t="str">
            <v/>
          </cell>
          <cell r="O470" t="e">
            <v>#DIV/0!</v>
          </cell>
          <cell r="Q470" t="str">
            <v>Do Not Buy</v>
          </cell>
          <cell r="X470" t="str">
            <v>Not present? Not in the db</v>
          </cell>
          <cell r="Y470" t="str">
            <v>DNB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L471" t="str">
            <v/>
          </cell>
          <cell r="N471" t="str">
            <v/>
          </cell>
          <cell r="O471" t="e">
            <v>#DIV/0!</v>
          </cell>
          <cell r="Q471" t="str">
            <v>Do Not Buy</v>
          </cell>
          <cell r="X471" t="str">
            <v>Not present? Not in the db</v>
          </cell>
          <cell r="Y471" t="str">
            <v>DNB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L472" t="str">
            <v/>
          </cell>
          <cell r="N472" t="str">
            <v/>
          </cell>
          <cell r="O472" t="e">
            <v>#DIV/0!</v>
          </cell>
          <cell r="Q472" t="str">
            <v>Do Not Buy</v>
          </cell>
          <cell r="X472" t="str">
            <v>Not present? Not in the db</v>
          </cell>
          <cell r="Y472" t="str">
            <v>DNB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L473" t="str">
            <v/>
          </cell>
          <cell r="N473" t="str">
            <v/>
          </cell>
          <cell r="O473" t="e">
            <v>#DIV/0!</v>
          </cell>
          <cell r="Q473" t="str">
            <v>Do Not Buy</v>
          </cell>
          <cell r="X473" t="str">
            <v>Not present? Not in the db</v>
          </cell>
          <cell r="Y473" t="str">
            <v>DNB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L474" t="str">
            <v/>
          </cell>
          <cell r="N474" t="str">
            <v/>
          </cell>
          <cell r="O474" t="e">
            <v>#DIV/0!</v>
          </cell>
          <cell r="Q474" t="str">
            <v>Do Not Buy</v>
          </cell>
          <cell r="X474" t="str">
            <v>Not present? Not in the db</v>
          </cell>
          <cell r="Y474" t="str">
            <v>DNB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L475" t="str">
            <v/>
          </cell>
          <cell r="N475" t="str">
            <v/>
          </cell>
          <cell r="O475" t="e">
            <v>#DIV/0!</v>
          </cell>
          <cell r="Q475" t="str">
            <v>Do Not Buy</v>
          </cell>
          <cell r="Y475" t="str">
            <v>DNB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  <cell r="Y476" t="str">
            <v>DNB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  <cell r="Y478" t="str">
            <v>DNB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L479" t="str">
            <v/>
          </cell>
          <cell r="N479" t="str">
            <v/>
          </cell>
          <cell r="O479" t="e">
            <v>#DIV/0!</v>
          </cell>
          <cell r="Q479" t="str">
            <v>Do Not Buy</v>
          </cell>
          <cell r="X479" t="str">
            <v>Not present? Not in the db</v>
          </cell>
          <cell r="Y479" t="str">
            <v>DNB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L480" t="str">
            <v/>
          </cell>
          <cell r="N480" t="str">
            <v/>
          </cell>
          <cell r="O480" t="e">
            <v>#DIV/0!</v>
          </cell>
          <cell r="Q480" t="str">
            <v>Do Not Buy</v>
          </cell>
          <cell r="X480" t="str">
            <v>Not present? Not in the db</v>
          </cell>
          <cell r="Y480" t="str">
            <v>DNB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  <cell r="Y481" t="str">
            <v>DNB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  <cell r="Y482" t="str">
            <v>DNB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  <cell r="Y483" t="str">
            <v>DNB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L484" t="str">
            <v/>
          </cell>
          <cell r="N484" t="str">
            <v/>
          </cell>
          <cell r="O484" t="e">
            <v>#DIV/0!</v>
          </cell>
          <cell r="Q484" t="str">
            <v>Do Not Buy</v>
          </cell>
          <cell r="X484" t="str">
            <v>Not present? Not in the db</v>
          </cell>
          <cell r="Y484" t="str">
            <v>DNB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  <cell r="Y485" t="str">
            <v>DNB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L486" t="str">
            <v/>
          </cell>
          <cell r="N486" t="str">
            <v/>
          </cell>
          <cell r="O486" t="e">
            <v>#DIV/0!</v>
          </cell>
          <cell r="Q486" t="str">
            <v>Do Not Buy</v>
          </cell>
          <cell r="X486" t="str">
            <v>Not present? Not in the db</v>
          </cell>
          <cell r="Y486" t="str">
            <v>DNB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L487" t="str">
            <v/>
          </cell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X487" t="str">
            <v>Orchid</v>
          </cell>
          <cell r="Y487" t="str">
            <v>DNB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 t="str">
            <v/>
          </cell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X488" t="str">
            <v>Orchid</v>
          </cell>
          <cell r="Y488" t="str">
            <v>DNB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L489" t="str">
            <v/>
          </cell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X489" t="str">
            <v>Orchid</v>
          </cell>
          <cell r="Y489" t="str">
            <v>DNB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 t="str">
            <v/>
          </cell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X490" t="str">
            <v>Orchid</v>
          </cell>
          <cell r="Y490" t="str">
            <v>DNB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 t="str">
            <v/>
          </cell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X491" t="str">
            <v>Orchid</v>
          </cell>
          <cell r="Y491" t="str">
            <v>DNB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L492" t="str">
            <v/>
          </cell>
          <cell r="N492" t="str">
            <v/>
          </cell>
          <cell r="O492" t="e">
            <v>#DIV/0!</v>
          </cell>
          <cell r="Q492" t="str">
            <v>Do Not Buy</v>
          </cell>
          <cell r="U492" t="str">
            <v>P</v>
          </cell>
          <cell r="X492" t="str">
            <v>Fern</v>
          </cell>
          <cell r="Y492" t="str">
            <v>P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L493" t="str">
            <v/>
          </cell>
          <cell r="N493" t="str">
            <v/>
          </cell>
          <cell r="O493" t="e">
            <v>#DIV/0!</v>
          </cell>
          <cell r="Q493" t="str">
            <v>Do Not Buy</v>
          </cell>
          <cell r="U493" t="str">
            <v>P</v>
          </cell>
          <cell r="X493" t="str">
            <v>Fern</v>
          </cell>
          <cell r="Y493" t="str">
            <v>P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L494" t="str">
            <v/>
          </cell>
          <cell r="N494" t="str">
            <v/>
          </cell>
          <cell r="O494" t="e">
            <v>#DIV/0!</v>
          </cell>
          <cell r="Q494" t="str">
            <v>Do Not Buy</v>
          </cell>
          <cell r="U494" t="str">
            <v>P</v>
          </cell>
          <cell r="X494" t="str">
            <v>Fern</v>
          </cell>
          <cell r="Y494" t="str">
            <v>P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IH</v>
          </cell>
          <cell r="Y495" t="str">
            <v>IH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L496" t="str">
            <v/>
          </cell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X496" t="str">
            <v>Local source avail</v>
          </cell>
          <cell r="Y496" t="str">
            <v>DNB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L497" t="str">
            <v/>
          </cell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X497" t="str">
            <v>Not present? Not in the db</v>
          </cell>
          <cell r="Y497" t="str">
            <v>DNB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L498" t="str">
            <v/>
          </cell>
          <cell r="N498" t="str">
            <v/>
          </cell>
          <cell r="O498" t="e">
            <v>#DIV/0!</v>
          </cell>
          <cell r="Q498" t="str">
            <v>Do Not Buy</v>
          </cell>
          <cell r="X498" t="str">
            <v>Not present? Not in the db</v>
          </cell>
          <cell r="Y498" t="str">
            <v>DNB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L499" t="str">
            <v/>
          </cell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W499" t="str">
            <v>SR</v>
          </cell>
          <cell r="X499" t="str">
            <v>widespread local pops</v>
          </cell>
          <cell r="Y499" t="str">
            <v>DNB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L500" t="str">
            <v/>
          </cell>
          <cell r="N500" t="str">
            <v/>
          </cell>
          <cell r="O500" t="e">
            <v>#DIV/0!</v>
          </cell>
          <cell r="Q500" t="str">
            <v>Do Not Buy</v>
          </cell>
          <cell r="X500" t="str">
            <v>Not present? Not in the db</v>
          </cell>
          <cell r="Y500" t="str">
            <v>DNB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L503" t="str">
            <v/>
          </cell>
          <cell r="N503" t="str">
            <v/>
          </cell>
          <cell r="O503" t="e">
            <v>#DIV/0!</v>
          </cell>
          <cell r="Q503" t="str">
            <v>Do Not Buy?</v>
          </cell>
          <cell r="X503" t="str">
            <v>Lake Co appropriate?</v>
          </cell>
          <cell r="Y503" t="str">
            <v>DNB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L504" t="str">
            <v/>
          </cell>
          <cell r="N504" t="str">
            <v/>
          </cell>
          <cell r="O504" t="e">
            <v>#DIV/0!</v>
          </cell>
          <cell r="Q504" t="str">
            <v>Do Not Buy</v>
          </cell>
          <cell r="X504" t="str">
            <v>Not present? Not in the db</v>
          </cell>
          <cell r="Y504" t="str">
            <v>DNB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L505" t="str">
            <v/>
          </cell>
          <cell r="N505" t="str">
            <v/>
          </cell>
          <cell r="O505" t="e">
            <v>#DIV/0!</v>
          </cell>
          <cell r="Q505" t="str">
            <v>Do Not Buy</v>
          </cell>
          <cell r="Y505" t="str">
            <v>DNB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L506" t="str">
            <v/>
          </cell>
          <cell r="N506" t="str">
            <v/>
          </cell>
          <cell r="O506" t="e">
            <v>#DIV/0!</v>
          </cell>
          <cell r="Q506" t="str">
            <v>Do Not Buy</v>
          </cell>
          <cell r="X506" t="str">
            <v>Not present? Not in the db</v>
          </cell>
          <cell r="Y506" t="str">
            <v>DNB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  <cell r="Y507" t="str">
            <v>DNB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X508" t="str">
            <v>wild pop available</v>
          </cell>
          <cell r="Y508" t="str">
            <v>IH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L510" t="str">
            <v/>
          </cell>
          <cell r="N510" t="str">
            <v/>
          </cell>
          <cell r="O510" t="e">
            <v>#DIV/0!</v>
          </cell>
          <cell r="Q510" t="str">
            <v>Do Not Buy</v>
          </cell>
          <cell r="X510" t="str">
            <v>Not present? Not in the db</v>
          </cell>
          <cell r="Y510" t="str">
            <v>DNB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L511" t="str">
            <v/>
          </cell>
          <cell r="N511" t="str">
            <v/>
          </cell>
          <cell r="O511" t="e">
            <v>#DIV/0!</v>
          </cell>
          <cell r="Q511" t="str">
            <v>Do Not Buy</v>
          </cell>
          <cell r="Y511" t="str">
            <v>DNB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L512" t="str">
            <v/>
          </cell>
          <cell r="N512" t="str">
            <v/>
          </cell>
          <cell r="O512" t="e">
            <v>#DIV/0!</v>
          </cell>
          <cell r="Q512" t="str">
            <v>Do Not Buy</v>
          </cell>
          <cell r="Y512" t="str">
            <v>DNB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L513" t="str">
            <v/>
          </cell>
          <cell r="N513" t="str">
            <v/>
          </cell>
          <cell r="O513" t="e">
            <v>#DIV/0!</v>
          </cell>
          <cell r="Q513" t="str">
            <v>Do Not Buy</v>
          </cell>
          <cell r="X513" t="str">
            <v>Not present? Not in the db</v>
          </cell>
          <cell r="Y513" t="str">
            <v>DNB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L514" t="str">
            <v/>
          </cell>
          <cell r="N514" t="str">
            <v/>
          </cell>
          <cell r="O514" t="e">
            <v>#DIV/0!</v>
          </cell>
          <cell r="Q514" t="str">
            <v>Do Not Buy</v>
          </cell>
          <cell r="X514" t="str">
            <v>Historically not known in Lake Co</v>
          </cell>
          <cell r="Y514" t="str">
            <v>DNB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L515" t="str">
            <v/>
          </cell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X515" t="str">
            <v>Not in Lake Co</v>
          </cell>
          <cell r="Y515" t="str">
            <v xml:space="preserve"> DNB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L516" t="str">
            <v/>
          </cell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W516" t="str">
            <v>SR</v>
          </cell>
          <cell r="X516" t="str">
            <v>wild pop available</v>
          </cell>
          <cell r="Y516" t="str">
            <v>DNB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 t="str">
            <v/>
          </cell>
          <cell r="N517" t="str">
            <v/>
          </cell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X517" t="str">
            <v>wild pop available</v>
          </cell>
          <cell r="Y517" t="str">
            <v>IH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L518" t="str">
            <v/>
          </cell>
          <cell r="N518" t="str">
            <v/>
          </cell>
          <cell r="O518" t="e">
            <v>#DIV/0!</v>
          </cell>
          <cell r="Q518" t="str">
            <v>Do Not Buy</v>
          </cell>
          <cell r="U518" t="str">
            <v>P</v>
          </cell>
          <cell r="X518" t="str">
            <v>Not present? Not in the db</v>
          </cell>
          <cell r="Y518" t="str">
            <v>P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L519" t="str">
            <v>no PM, JFN, TCN, Ion, PN, SS, Agr, Sp</v>
          </cell>
          <cell r="N519" t="str">
            <v/>
          </cell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X519" t="str">
            <v>Often Vegetative</v>
          </cell>
          <cell r="Y519" t="str">
            <v>DNB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L520" t="str">
            <v/>
          </cell>
          <cell r="N520" t="str">
            <v/>
          </cell>
          <cell r="O520" t="e">
            <v>#DIV/0!</v>
          </cell>
          <cell r="Q520" t="str">
            <v>Do Not Buy</v>
          </cell>
          <cell r="X520" t="str">
            <v>Not present? Not in the db</v>
          </cell>
          <cell r="Y520" t="str">
            <v>DNB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M521">
            <v>60000</v>
          </cell>
          <cell r="N521" t="str">
            <v/>
          </cell>
          <cell r="O521">
            <v>1.3333333333333333E-3</v>
          </cell>
          <cell r="R521" t="str">
            <v>U</v>
          </cell>
          <cell r="T521" t="str">
            <v>NP?</v>
          </cell>
          <cell r="X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L522" t="str">
            <v/>
          </cell>
          <cell r="N522" t="str">
            <v/>
          </cell>
          <cell r="O522" t="e">
            <v>#DIV/0!</v>
          </cell>
          <cell r="Q522" t="str">
            <v>Do Not Buy</v>
          </cell>
          <cell r="X522" t="str">
            <v>Not present? Not in the db</v>
          </cell>
          <cell r="Y522" t="str">
            <v>DNB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L523" t="str">
            <v/>
          </cell>
          <cell r="N523" t="str">
            <v/>
          </cell>
          <cell r="O523" t="e">
            <v>#DIV/0!</v>
          </cell>
          <cell r="Q523" t="str">
            <v>Do Not Buy</v>
          </cell>
          <cell r="X523" t="str">
            <v>Not present? Not in the db</v>
          </cell>
          <cell r="Y523" t="str">
            <v>DNB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L524" t="str">
            <v/>
          </cell>
          <cell r="N524" t="str">
            <v/>
          </cell>
          <cell r="O524" t="e">
            <v>#DIV/0!</v>
          </cell>
          <cell r="Q524" t="str">
            <v>Do Not Buy</v>
          </cell>
          <cell r="Y524" t="str">
            <v>DNB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L525" t="str">
            <v/>
          </cell>
          <cell r="N525" t="str">
            <v/>
          </cell>
          <cell r="O525" t="e">
            <v>#DIV/0!</v>
          </cell>
          <cell r="Q525" t="str">
            <v>Do Not Buy</v>
          </cell>
          <cell r="U525" t="str">
            <v>P</v>
          </cell>
          <cell r="X525" t="str">
            <v>Fern</v>
          </cell>
          <cell r="Y525" t="str">
            <v>P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L526" t="str">
            <v/>
          </cell>
          <cell r="N526" t="str">
            <v/>
          </cell>
          <cell r="O526" t="e">
            <v>#DIV/0!</v>
          </cell>
          <cell r="Q526" t="str">
            <v>Do Not Buy</v>
          </cell>
          <cell r="U526" t="str">
            <v>P</v>
          </cell>
          <cell r="X526" t="str">
            <v>Fern</v>
          </cell>
          <cell r="Y526" t="str">
            <v>P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L527" t="str">
            <v/>
          </cell>
          <cell r="N527" t="str">
            <v/>
          </cell>
          <cell r="O527" t="e">
            <v>#DIV/0!</v>
          </cell>
          <cell r="Q527" t="str">
            <v>Do Not Buy</v>
          </cell>
          <cell r="U527" t="str">
            <v>P</v>
          </cell>
          <cell r="X527" t="str">
            <v>Fern</v>
          </cell>
          <cell r="Y527" t="str">
            <v>P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L528" t="str">
            <v/>
          </cell>
          <cell r="N528" t="str">
            <v/>
          </cell>
          <cell r="O528" t="e">
            <v>#DIV/0!</v>
          </cell>
          <cell r="Q528" t="str">
            <v>Do Not Buy</v>
          </cell>
          <cell r="U528" t="str">
            <v>P</v>
          </cell>
          <cell r="X528" t="str">
            <v>Fern</v>
          </cell>
          <cell r="Y528" t="str">
            <v>P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L529" t="str">
            <v/>
          </cell>
          <cell r="N529" t="str">
            <v/>
          </cell>
          <cell r="O529" t="e">
            <v>#DIV/0!</v>
          </cell>
          <cell r="Q529" t="str">
            <v>Do Not Buy</v>
          </cell>
          <cell r="U529" t="str">
            <v>P</v>
          </cell>
          <cell r="X529" t="str">
            <v>Fern</v>
          </cell>
          <cell r="Y529" t="str">
            <v>P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L530" t="str">
            <v/>
          </cell>
          <cell r="N530" t="str">
            <v/>
          </cell>
          <cell r="O530" t="e">
            <v>#DIV/0!</v>
          </cell>
          <cell r="Q530" t="str">
            <v>Do Not Buy</v>
          </cell>
          <cell r="U530" t="str">
            <v>P</v>
          </cell>
          <cell r="X530" t="str">
            <v>Fern</v>
          </cell>
          <cell r="Y530" t="str">
            <v>P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L531" t="str">
            <v/>
          </cell>
          <cell r="N531" t="str">
            <v/>
          </cell>
          <cell r="O531" t="e">
            <v>#DIV/0!</v>
          </cell>
          <cell r="Q531" t="str">
            <v>Do Not Buy</v>
          </cell>
          <cell r="U531" t="str">
            <v>P</v>
          </cell>
          <cell r="X531" t="str">
            <v>Fern</v>
          </cell>
          <cell r="Y531" t="str">
            <v>P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L532" t="str">
            <v/>
          </cell>
          <cell r="N532" t="str">
            <v/>
          </cell>
          <cell r="O532" t="e">
            <v>#DIV/0!</v>
          </cell>
          <cell r="Q532" t="str">
            <v>Do Not Buy</v>
          </cell>
          <cell r="U532" t="str">
            <v>P</v>
          </cell>
          <cell r="X532" t="str">
            <v>Fern</v>
          </cell>
          <cell r="Y532" t="str">
            <v>P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L533" t="str">
            <v/>
          </cell>
          <cell r="N533" t="str">
            <v/>
          </cell>
          <cell r="O533" t="e">
            <v>#DIV/0!</v>
          </cell>
          <cell r="Q533" t="str">
            <v>Do Not Buy</v>
          </cell>
          <cell r="U533" t="str">
            <v>P</v>
          </cell>
          <cell r="X533" t="str">
            <v>Fern</v>
          </cell>
          <cell r="Y533" t="str">
            <v>P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L534" t="str">
            <v/>
          </cell>
          <cell r="N534" t="str">
            <v/>
          </cell>
          <cell r="O534" t="e">
            <v>#DIV/0!</v>
          </cell>
          <cell r="Q534" t="str">
            <v>Do Not Buy</v>
          </cell>
          <cell r="U534" t="str">
            <v>P</v>
          </cell>
          <cell r="X534" t="str">
            <v>Fern</v>
          </cell>
          <cell r="Y534" t="str">
            <v>P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L535" t="str">
            <v/>
          </cell>
          <cell r="N535" t="str">
            <v/>
          </cell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  <cell r="Y535" t="str">
            <v>DNB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M536">
            <v>5200</v>
          </cell>
          <cell r="N536" t="str">
            <v/>
          </cell>
          <cell r="O536">
            <v>1.9230769230769232E-3</v>
          </cell>
          <cell r="X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X537" t="str">
            <v>Not in Lake Co</v>
          </cell>
          <cell r="Y537" t="str">
            <v>DNB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L539" t="str">
            <v/>
          </cell>
          <cell r="N539" t="str">
            <v/>
          </cell>
          <cell r="O539" t="e">
            <v>#DIV/0!</v>
          </cell>
          <cell r="Q539" t="str">
            <v>Do Not Buy</v>
          </cell>
          <cell r="Y539" t="str">
            <v>DNB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L540" t="str">
            <v/>
          </cell>
          <cell r="N540" t="str">
            <v/>
          </cell>
          <cell r="O540" t="e">
            <v>#DIV/0!</v>
          </cell>
          <cell r="Q540" t="str">
            <v>Do Not Buy</v>
          </cell>
          <cell r="Y540" t="str">
            <v>DNB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L542" t="str">
            <v/>
          </cell>
          <cell r="N542" t="str">
            <v/>
          </cell>
          <cell r="O542" t="e">
            <v>#DIV/0!</v>
          </cell>
          <cell r="Q542" t="str">
            <v>Do Not Buy</v>
          </cell>
          <cell r="Y542" t="str">
            <v>DNB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L543" t="str">
            <v/>
          </cell>
          <cell r="N543" t="str">
            <v/>
          </cell>
          <cell r="O543" t="e">
            <v>#DIV/0!</v>
          </cell>
          <cell r="Q543" t="str">
            <v>Do Not Buy</v>
          </cell>
          <cell r="Y543" t="str">
            <v>DNB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L544" t="str">
            <v/>
          </cell>
          <cell r="N544" t="str">
            <v/>
          </cell>
          <cell r="O544" t="e">
            <v>#DIV/0!</v>
          </cell>
          <cell r="Q544" t="str">
            <v>Do Not Buy</v>
          </cell>
          <cell r="X544" t="str">
            <v>Not present? Not in the db</v>
          </cell>
          <cell r="Y544" t="str">
            <v>DNB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L545" t="str">
            <v/>
          </cell>
          <cell r="N545" t="str">
            <v/>
          </cell>
          <cell r="O545" t="e">
            <v>#DIV/0!</v>
          </cell>
          <cell r="Q545" t="str">
            <v>Do Not Buy</v>
          </cell>
          <cell r="X545" t="str">
            <v>Not present? Not in the db</v>
          </cell>
          <cell r="Y545" t="str">
            <v>DNB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L547" t="str">
            <v/>
          </cell>
          <cell r="N547" t="str">
            <v/>
          </cell>
          <cell r="O547" t="e">
            <v>#DIV/0!</v>
          </cell>
          <cell r="Q547" t="str">
            <v>Do Not Buy</v>
          </cell>
          <cell r="X547" t="str">
            <v>Not present? Not in the db</v>
          </cell>
          <cell r="Y547" t="str">
            <v>DNB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L548" t="str">
            <v/>
          </cell>
          <cell r="N548" t="str">
            <v/>
          </cell>
          <cell r="O548" t="e">
            <v>#DIV/0!</v>
          </cell>
          <cell r="Q548" t="str">
            <v>Do Not Buy</v>
          </cell>
          <cell r="X548" t="str">
            <v>Not present? Not in the db</v>
          </cell>
          <cell r="Y548" t="str">
            <v>DNB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L549" t="str">
            <v/>
          </cell>
          <cell r="N549" t="str">
            <v/>
          </cell>
          <cell r="O549" t="e">
            <v>#DIV/0!</v>
          </cell>
          <cell r="Q549" t="str">
            <v>Do Not Buy</v>
          </cell>
          <cell r="X549" t="str">
            <v>Not present? Not in the db</v>
          </cell>
          <cell r="Y549" t="str">
            <v>DNB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L550" t="str">
            <v/>
          </cell>
          <cell r="N550" t="str">
            <v/>
          </cell>
          <cell r="O550" t="e">
            <v>#DIV/0!</v>
          </cell>
          <cell r="Q550" t="str">
            <v>Do Not Buy</v>
          </cell>
          <cell r="X550" t="str">
            <v>Not present? Not in the db</v>
          </cell>
          <cell r="Y550" t="str">
            <v>DNB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L552" t="str">
            <v/>
          </cell>
          <cell r="N552" t="str">
            <v/>
          </cell>
          <cell r="O552" t="e">
            <v>#DIV/0!</v>
          </cell>
          <cell r="Q552" t="str">
            <v>Do Not Buy</v>
          </cell>
          <cell r="X552" t="str">
            <v>Not present? Not in the db</v>
          </cell>
          <cell r="Y552" t="str">
            <v>DNB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L553" t="str">
            <v/>
          </cell>
          <cell r="N553" t="str">
            <v/>
          </cell>
          <cell r="O553" t="e">
            <v>#DIV/0!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L554" t="str">
            <v/>
          </cell>
          <cell r="N554" t="str">
            <v/>
          </cell>
          <cell r="O554" t="e">
            <v>#DIV/0!</v>
          </cell>
          <cell r="Q554" t="str">
            <v>Do Not Buy</v>
          </cell>
          <cell r="X554" t="str">
            <v>Not present? Not in the db</v>
          </cell>
          <cell r="Y554" t="str">
            <v>DNB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L555" t="str">
            <v/>
          </cell>
          <cell r="N555" t="str">
            <v/>
          </cell>
          <cell r="O555" t="e">
            <v>#DIV/0!</v>
          </cell>
          <cell r="Q555" t="str">
            <v>Do Not Buy</v>
          </cell>
          <cell r="X555" t="str">
            <v>Not present? Not in the db</v>
          </cell>
          <cell r="Y555" t="str">
            <v>DNB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L556" t="str">
            <v/>
          </cell>
          <cell r="N556" t="str">
            <v/>
          </cell>
          <cell r="O556" t="e">
            <v>#DIV/0!</v>
          </cell>
          <cell r="Q556" t="str">
            <v>Do Not Buy</v>
          </cell>
          <cell r="Y556" t="str">
            <v>DNB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L557" t="str">
            <v/>
          </cell>
          <cell r="N557" t="str">
            <v/>
          </cell>
          <cell r="O557" t="e">
            <v>#DIV/0!</v>
          </cell>
          <cell r="Q557" t="str">
            <v>Do Not Buy</v>
          </cell>
          <cell r="X557" t="str">
            <v>Not present? Not in the db</v>
          </cell>
          <cell r="Y557" t="str">
            <v>DNB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L558" t="str">
            <v/>
          </cell>
          <cell r="N558" t="str">
            <v/>
          </cell>
          <cell r="O558" t="e">
            <v>#DIV/0!</v>
          </cell>
          <cell r="Q558" t="str">
            <v>Do Not Buy</v>
          </cell>
          <cell r="Y558" t="str">
            <v>DNB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L559" t="str">
            <v/>
          </cell>
          <cell r="N559" t="str">
            <v/>
          </cell>
          <cell r="O559" t="e">
            <v>#DIV/0!</v>
          </cell>
          <cell r="Q559" t="str">
            <v>Do Not Buy</v>
          </cell>
          <cell r="Y559" t="str">
            <v>DNB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L560" t="str">
            <v/>
          </cell>
          <cell r="N560" t="str">
            <v/>
          </cell>
          <cell r="O560" t="e">
            <v>#DIV/0!</v>
          </cell>
          <cell r="Q560" t="str">
            <v>Do Not Buy</v>
          </cell>
          <cell r="Y560" t="str">
            <v>DNB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  <cell r="Y561" t="str">
            <v>DNB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L563" t="str">
            <v/>
          </cell>
          <cell r="N563" t="str">
            <v/>
          </cell>
          <cell r="O563" t="e">
            <v>#DIV/0!</v>
          </cell>
          <cell r="Q563" t="str">
            <v>Do Not Buy</v>
          </cell>
          <cell r="X563" t="str">
            <v>Not present? Not in the db</v>
          </cell>
          <cell r="Y563" t="str">
            <v>DNB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L568" t="str">
            <v/>
          </cell>
          <cell r="N568" t="str">
            <v/>
          </cell>
          <cell r="O568" t="e">
            <v>#DIV/0!</v>
          </cell>
          <cell r="Q568" t="str">
            <v>Do Not Buy</v>
          </cell>
          <cell r="X568" t="str">
            <v>Not present? Not in the db</v>
          </cell>
          <cell r="Y568" t="str">
            <v>DNB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L569" t="str">
            <v/>
          </cell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X569" t="str">
            <v>Not present? Not in the db</v>
          </cell>
          <cell r="Y569" t="str">
            <v>DNB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L570" t="str">
            <v/>
          </cell>
          <cell r="N570" t="str">
            <v/>
          </cell>
          <cell r="O570" t="e">
            <v>#DIV/0!</v>
          </cell>
          <cell r="Q570" t="str">
            <v>Do Not Buy</v>
          </cell>
          <cell r="X570" t="str">
            <v>Not present? Not in the db</v>
          </cell>
          <cell r="Y570" t="str">
            <v>DNB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L573" t="str">
            <v/>
          </cell>
          <cell r="N573" t="str">
            <v/>
          </cell>
          <cell r="O573" t="e">
            <v>#DIV/0!</v>
          </cell>
          <cell r="Q573" t="str">
            <v>Do Not Buy</v>
          </cell>
          <cell r="Y573" t="str">
            <v>DNB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L574" t="str">
            <v/>
          </cell>
          <cell r="N574" t="str">
            <v/>
          </cell>
          <cell r="O574" t="e">
            <v>#DIV/0!</v>
          </cell>
          <cell r="Q574" t="str">
            <v>Do Not Buy</v>
          </cell>
          <cell r="Y574" t="str">
            <v>DNB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  <cell r="U575" t="str">
            <v>P</v>
          </cell>
          <cell r="Y575" t="str">
            <v>P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L576" t="str">
            <v/>
          </cell>
          <cell r="N576" t="str">
            <v/>
          </cell>
          <cell r="O576" t="e">
            <v>#DIV/0!</v>
          </cell>
          <cell r="Q576" t="str">
            <v>Do Not Buy</v>
          </cell>
          <cell r="U576" t="str">
            <v>P</v>
          </cell>
          <cell r="Y576" t="str">
            <v>P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  <cell r="U577" t="str">
            <v>P</v>
          </cell>
          <cell r="Y577" t="str">
            <v>P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  <cell r="U578" t="str">
            <v>P</v>
          </cell>
          <cell r="Y578" t="str">
            <v>P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L579" t="str">
            <v/>
          </cell>
          <cell r="N579" t="str">
            <v/>
          </cell>
          <cell r="O579" t="e">
            <v>#DIV/0!</v>
          </cell>
          <cell r="Q579" t="str">
            <v>Do Not Buy</v>
          </cell>
          <cell r="U579" t="str">
            <v>P</v>
          </cell>
          <cell r="X579" t="str">
            <v>Not present? Not in the db</v>
          </cell>
          <cell r="Y579" t="str">
            <v>P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L580" t="str">
            <v/>
          </cell>
          <cell r="N580" t="str">
            <v/>
          </cell>
          <cell r="O580" t="e">
            <v>#DIV/0!</v>
          </cell>
          <cell r="Q580" t="str">
            <v>Do Not Buy</v>
          </cell>
          <cell r="U580" t="str">
            <v>P</v>
          </cell>
          <cell r="Y580" t="str">
            <v>P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L581" t="str">
            <v/>
          </cell>
          <cell r="N581" t="str">
            <v/>
          </cell>
          <cell r="O581" t="e">
            <v>#DIV/0!</v>
          </cell>
          <cell r="Q581" t="str">
            <v>Do Not Buy</v>
          </cell>
          <cell r="U581" t="str">
            <v>P</v>
          </cell>
          <cell r="X581" t="str">
            <v>Not present? Not in the db</v>
          </cell>
          <cell r="Y581" t="str">
            <v>P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  <cell r="U582" t="str">
            <v>P</v>
          </cell>
          <cell r="Y582" t="str">
            <v>P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L583" t="str">
            <v/>
          </cell>
          <cell r="N583" t="str">
            <v/>
          </cell>
          <cell r="O583" t="e">
            <v>#DIV/0!</v>
          </cell>
          <cell r="Q583" t="str">
            <v>Do Not Buy</v>
          </cell>
          <cell r="U583" t="str">
            <v>P</v>
          </cell>
          <cell r="Y583" t="str">
            <v>P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L584" t="str">
            <v/>
          </cell>
          <cell r="N584" t="str">
            <v/>
          </cell>
          <cell r="O584" t="e">
            <v>#DIV/0!</v>
          </cell>
          <cell r="Q584" t="str">
            <v>Do Not Buy</v>
          </cell>
          <cell r="U584" t="str">
            <v>P</v>
          </cell>
          <cell r="X584" t="str">
            <v>Not present? Not in the db</v>
          </cell>
          <cell r="Y584" t="str">
            <v>P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L585" t="str">
            <v/>
          </cell>
          <cell r="N585" t="str">
            <v/>
          </cell>
          <cell r="O585" t="e">
            <v>#DIV/0!</v>
          </cell>
          <cell r="Q585" t="str">
            <v>Do Not Buy</v>
          </cell>
          <cell r="Y585" t="str">
            <v>DNB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L586" t="str">
            <v/>
          </cell>
          <cell r="N586" t="str">
            <v/>
          </cell>
          <cell r="O586" t="e">
            <v>#DIV/0!</v>
          </cell>
          <cell r="Q586" t="str">
            <v>Do Not Buy</v>
          </cell>
          <cell r="X586" t="str">
            <v>Not present? Not in the db</v>
          </cell>
          <cell r="Y586" t="str">
            <v>DNB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X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L591" t="str">
            <v/>
          </cell>
          <cell r="N591" t="str">
            <v/>
          </cell>
          <cell r="O591" t="e">
            <v>#DIV/0!</v>
          </cell>
          <cell r="Q591" t="str">
            <v>Do Not Buy</v>
          </cell>
          <cell r="X591" t="str">
            <v>Not present? Not in the db</v>
          </cell>
          <cell r="Y591" t="str">
            <v>DNB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L596" t="str">
            <v/>
          </cell>
          <cell r="N596" t="str">
            <v/>
          </cell>
          <cell r="O596" t="e">
            <v>#DIV/0!</v>
          </cell>
          <cell r="Q596" t="str">
            <v>Do Not Buy</v>
          </cell>
          <cell r="Y596" t="str">
            <v>DNB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L598" t="str">
            <v/>
          </cell>
          <cell r="N598" t="str">
            <v/>
          </cell>
          <cell r="O598" t="e">
            <v>#DIV/0!</v>
          </cell>
          <cell r="Q598" t="str">
            <v>Do Not Buy</v>
          </cell>
          <cell r="X598" t="str">
            <v>Not present? Not in the db</v>
          </cell>
          <cell r="Y598" t="str">
            <v>DNB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L599" t="str">
            <v/>
          </cell>
          <cell r="N599" t="str">
            <v/>
          </cell>
          <cell r="O599" t="e">
            <v>#DIV/0!</v>
          </cell>
          <cell r="Q599" t="str">
            <v>Do Not Buy</v>
          </cell>
          <cell r="Y599" t="str">
            <v>DNB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L600" t="str">
            <v/>
          </cell>
          <cell r="N600" t="str">
            <v/>
          </cell>
          <cell r="O600" t="e">
            <v>#DIV/0!</v>
          </cell>
          <cell r="Q600" t="str">
            <v>Do Not Buy</v>
          </cell>
          <cell r="X600" t="str">
            <v>Not present? Not in the db</v>
          </cell>
          <cell r="Y600" t="str">
            <v>DNB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 t="str">
            <v/>
          </cell>
          <cell r="N601" t="str">
            <v/>
          </cell>
          <cell r="O601" t="e">
            <v>#DIV/0!</v>
          </cell>
          <cell r="Q601" t="str">
            <v>Do Not Buy</v>
          </cell>
          <cell r="R601" t="str">
            <v>U</v>
          </cell>
          <cell r="Y601" t="str">
            <v>DNB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L602" t="str">
            <v/>
          </cell>
          <cell r="N602" t="str">
            <v/>
          </cell>
          <cell r="O602" t="e">
            <v>#DIV/0!</v>
          </cell>
          <cell r="Q602" t="str">
            <v>Do Not Buy</v>
          </cell>
          <cell r="X602" t="str">
            <v>Not present? Not in the db</v>
          </cell>
          <cell r="Y602" t="str">
            <v>DNB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M603">
            <v>7500</v>
          </cell>
          <cell r="N603" t="str">
            <v/>
          </cell>
          <cell r="O603">
            <v>8.0000000000000004E-4</v>
          </cell>
          <cell r="T603" t="str">
            <v>NP - local</v>
          </cell>
          <cell r="Y603" t="str">
            <v>IH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L604" t="str">
            <v/>
          </cell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P</v>
          </cell>
          <cell r="W604" t="str">
            <v>SR</v>
          </cell>
          <cell r="Y604" t="str">
            <v>P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L605" t="str">
            <v/>
          </cell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  <cell r="U605" t="str">
            <v>P</v>
          </cell>
          <cell r="Y605" t="str">
            <v>P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L606" t="str">
            <v>no PM, JFN, TCN, Ion, PN, SS, Agr, Sp</v>
          </cell>
          <cell r="N606" t="str">
            <v/>
          </cell>
          <cell r="O606" t="e">
            <v>#DIV/0!</v>
          </cell>
          <cell r="Q606" t="str">
            <v>Do Not Buy</v>
          </cell>
          <cell r="R606" t="str">
            <v>U</v>
          </cell>
          <cell r="Y606" t="str">
            <v>DNB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L607" t="str">
            <v/>
          </cell>
          <cell r="N607" t="str">
            <v/>
          </cell>
          <cell r="O607" t="e">
            <v>#DIV/0!</v>
          </cell>
          <cell r="Q607" t="str">
            <v>Do Not Buy</v>
          </cell>
          <cell r="X607" t="str">
            <v>Not present? Not in the db</v>
          </cell>
          <cell r="Y607" t="str">
            <v>DNB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L609" t="str">
            <v/>
          </cell>
          <cell r="N609" t="str">
            <v/>
          </cell>
          <cell r="O609" t="e">
            <v>#DIV/0!</v>
          </cell>
          <cell r="Q609" t="str">
            <v>Do Not Buy</v>
          </cell>
          <cell r="X609" t="str">
            <v>Not present? Not in the db</v>
          </cell>
          <cell r="Y609" t="str">
            <v>DNB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L615" t="str">
            <v/>
          </cell>
          <cell r="N615" t="str">
            <v/>
          </cell>
          <cell r="O615" t="e">
            <v>#DIV/0!</v>
          </cell>
          <cell r="Q615" t="str">
            <v>Do Not Buy</v>
          </cell>
          <cell r="X615" t="str">
            <v>Not present? Not in the db</v>
          </cell>
          <cell r="Y615" t="str">
            <v>DNB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L616" t="str">
            <v/>
          </cell>
          <cell r="N616" t="str">
            <v/>
          </cell>
          <cell r="O616" t="e">
            <v>#DIV/0!</v>
          </cell>
          <cell r="Q616" t="str">
            <v>Do Not Buy</v>
          </cell>
          <cell r="X616" t="str">
            <v>Not present? Not in the db</v>
          </cell>
          <cell r="Y616" t="str">
            <v>DNB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 t="str">
            <v/>
          </cell>
          <cell r="N620" t="str">
            <v/>
          </cell>
          <cell r="O620" t="e">
            <v>#DIV/0!</v>
          </cell>
          <cell r="Q620" t="str">
            <v>Do Not Buy</v>
          </cell>
          <cell r="R620" t="str">
            <v>U</v>
          </cell>
          <cell r="X620" t="str">
            <v>Not present? Not in the db</v>
          </cell>
          <cell r="Y620" t="str">
            <v>DNB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L622" t="str">
            <v/>
          </cell>
          <cell r="N622" t="str">
            <v/>
          </cell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  <cell r="Y622" t="str">
            <v>DNB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M623">
            <v>20000</v>
          </cell>
          <cell r="N623" t="str">
            <v/>
          </cell>
          <cell r="O623">
            <v>2E-3</v>
          </cell>
          <cell r="Q623" t="str">
            <v>Do Not Buy</v>
          </cell>
          <cell r="R623" t="str">
            <v>U</v>
          </cell>
          <cell r="T623" t="str">
            <v>IH</v>
          </cell>
          <cell r="Y623" t="str">
            <v>DNB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 t="str">
            <v/>
          </cell>
          <cell r="N624" t="str">
            <v/>
          </cell>
          <cell r="O624" t="e">
            <v>#DIV/0!</v>
          </cell>
          <cell r="Q624" t="str">
            <v>Do Not Buy</v>
          </cell>
          <cell r="R624" t="str">
            <v>U</v>
          </cell>
          <cell r="Y624" t="str">
            <v>DNB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L625" t="str">
            <v/>
          </cell>
          <cell r="N625" t="str">
            <v/>
          </cell>
          <cell r="O625" t="e">
            <v>#DIV/0!</v>
          </cell>
          <cell r="Q625" t="str">
            <v>Do Not Buy</v>
          </cell>
          <cell r="X625" t="str">
            <v>Not present? Not in the db</v>
          </cell>
          <cell r="Y625" t="str">
            <v>DNB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L626" t="str">
            <v/>
          </cell>
          <cell r="N626" t="str">
            <v/>
          </cell>
          <cell r="O626" t="e">
            <v>#DIV/0!</v>
          </cell>
          <cell r="Q626" t="str">
            <v>Do Not Buy</v>
          </cell>
          <cell r="X626" t="str">
            <v>Not present? Not in the db</v>
          </cell>
          <cell r="Y626" t="str">
            <v>DNB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L627" t="str">
            <v/>
          </cell>
          <cell r="N627" t="str">
            <v/>
          </cell>
          <cell r="O627" t="e">
            <v>#DIV/0!</v>
          </cell>
          <cell r="Q627" t="str">
            <v>Do Not Buy</v>
          </cell>
          <cell r="Y627" t="str">
            <v>DNB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L628" t="str">
            <v/>
          </cell>
          <cell r="N628" t="str">
            <v/>
          </cell>
          <cell r="O628" t="e">
            <v>#DIV/0!</v>
          </cell>
          <cell r="Q628" t="str">
            <v>Do Not Buy</v>
          </cell>
          <cell r="Y628" t="str">
            <v>DNB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L631" t="str">
            <v/>
          </cell>
          <cell r="N631" t="str">
            <v/>
          </cell>
          <cell r="O631" t="e">
            <v>#DIV/0!</v>
          </cell>
          <cell r="Q631" t="str">
            <v>Do Not Buy</v>
          </cell>
          <cell r="Y631" t="str">
            <v>DNB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L632" t="str">
            <v/>
          </cell>
          <cell r="N632" t="str">
            <v/>
          </cell>
          <cell r="O632" t="e">
            <v>#DIV/0!</v>
          </cell>
          <cell r="Q632" t="str">
            <v>Do Not Buy</v>
          </cell>
          <cell r="Y632" t="str">
            <v>DNB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L635" t="str">
            <v/>
          </cell>
          <cell r="N635" t="str">
            <v/>
          </cell>
          <cell r="O635" t="e">
            <v>#DIV/0!</v>
          </cell>
          <cell r="Q635" t="str">
            <v>Do Not Buy</v>
          </cell>
          <cell r="X635" t="str">
            <v>Not present? Not in the db</v>
          </cell>
          <cell r="Y635" t="str">
            <v>DNB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L637" t="str">
            <v/>
          </cell>
          <cell r="N637" t="str">
            <v/>
          </cell>
          <cell r="O637" t="e">
            <v>#DIV/0!</v>
          </cell>
          <cell r="Q637" t="str">
            <v>Do Not Buy</v>
          </cell>
          <cell r="X637" t="str">
            <v>Not present? Not in the db</v>
          </cell>
          <cell r="Y637" t="str">
            <v>DNB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L639" t="str">
            <v/>
          </cell>
          <cell r="N639" t="str">
            <v/>
          </cell>
          <cell r="O639" t="e">
            <v>#DIV/0!</v>
          </cell>
          <cell r="Q639" t="str">
            <v>Do Not Buy</v>
          </cell>
          <cell r="Y639" t="str">
            <v>DNB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L640" t="str">
            <v/>
          </cell>
          <cell r="N640" t="str">
            <v/>
          </cell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L641" t="str">
            <v/>
          </cell>
          <cell r="N641" t="str">
            <v/>
          </cell>
          <cell r="O641" t="e">
            <v>#DIV/0!</v>
          </cell>
          <cell r="Q641" t="str">
            <v>Do Not Buy</v>
          </cell>
          <cell r="X641" t="str">
            <v>Not present? Not in the db</v>
          </cell>
          <cell r="Y641" t="str">
            <v>DNB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L642" t="str">
            <v/>
          </cell>
          <cell r="N642" t="str">
            <v/>
          </cell>
          <cell r="O642" t="e">
            <v>#DIV/0!</v>
          </cell>
          <cell r="Q642" t="str">
            <v>Do Not Buy</v>
          </cell>
          <cell r="Y642" t="str">
            <v>DNB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L643" t="str">
            <v/>
          </cell>
          <cell r="N643" t="str">
            <v/>
          </cell>
          <cell r="O643" t="e">
            <v>#DIV/0!</v>
          </cell>
          <cell r="Q643" t="str">
            <v>Do Not Buy</v>
          </cell>
          <cell r="Y643" t="str">
            <v>DNB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 t="str">
            <v/>
          </cell>
          <cell r="N645" t="str">
            <v/>
          </cell>
          <cell r="O645" t="e">
            <v>#DIV/0!</v>
          </cell>
          <cell r="Q645" t="str">
            <v>Do Not Buy</v>
          </cell>
          <cell r="R645" t="str">
            <v>U</v>
          </cell>
          <cell r="Y645" t="str">
            <v>DNB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L646" t="str">
            <v/>
          </cell>
          <cell r="N646" t="str">
            <v/>
          </cell>
          <cell r="O646" t="e">
            <v>#DIV/0!</v>
          </cell>
          <cell r="Q646" t="str">
            <v>Do Not Buy</v>
          </cell>
          <cell r="Y646" t="str">
            <v>DNB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L648" t="str">
            <v/>
          </cell>
          <cell r="N648" t="str">
            <v/>
          </cell>
          <cell r="O648" t="e">
            <v>#DIV/0!</v>
          </cell>
          <cell r="Q648" t="str">
            <v>Do Not Buy</v>
          </cell>
          <cell r="X648" t="str">
            <v>Not present? Not in the db</v>
          </cell>
          <cell r="Y648" t="str">
            <v>DNB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L649" t="str">
            <v/>
          </cell>
          <cell r="N649" t="str">
            <v/>
          </cell>
          <cell r="O649" t="e">
            <v>#DIV/0!</v>
          </cell>
          <cell r="Q649" t="str">
            <v>Do Not Buy</v>
          </cell>
          <cell r="Y649" t="str">
            <v>DNB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L650" t="str">
            <v/>
          </cell>
          <cell r="N650" t="str">
            <v/>
          </cell>
          <cell r="O650" t="e">
            <v>#DIV/0!</v>
          </cell>
          <cell r="Q650" t="str">
            <v>Do Not Buy</v>
          </cell>
          <cell r="Y650" t="str">
            <v>DNB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L652" t="str">
            <v/>
          </cell>
          <cell r="N652" t="str">
            <v/>
          </cell>
          <cell r="O652" t="e">
            <v>#DIV/0!</v>
          </cell>
          <cell r="Q652" t="str">
            <v>Do Not Buy</v>
          </cell>
          <cell r="X652" t="str">
            <v>Not present? Not in the db</v>
          </cell>
          <cell r="Y652" t="str">
            <v>DNB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L655" t="str">
            <v/>
          </cell>
          <cell r="N655" t="str">
            <v/>
          </cell>
          <cell r="O655" t="e">
            <v>#DIV/0!</v>
          </cell>
          <cell r="Q655" t="str">
            <v>Do Not Buy</v>
          </cell>
          <cell r="Y655" t="str">
            <v>DNB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50</v>
          </cell>
          <cell r="M656">
            <v>280000</v>
          </cell>
          <cell r="N656" t="str">
            <v/>
          </cell>
          <cell r="O656">
            <v>1.7857142857142857E-4</v>
          </cell>
          <cell r="V656" t="str">
            <v>E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L657" t="str">
            <v/>
          </cell>
          <cell r="N657" t="str">
            <v/>
          </cell>
          <cell r="O657" t="e">
            <v>#DIV/0!</v>
          </cell>
          <cell r="Q657" t="str">
            <v>Do Not Buy</v>
          </cell>
          <cell r="R657" t="str">
            <v>U</v>
          </cell>
          <cell r="Y657" t="str">
            <v>DNB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L658" t="str">
            <v/>
          </cell>
          <cell r="N658" t="str">
            <v/>
          </cell>
          <cell r="O658" t="e">
            <v>#DIV/0!</v>
          </cell>
          <cell r="T658" t="str">
            <v>NP? Local</v>
          </cell>
          <cell r="X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L659" t="str">
            <v/>
          </cell>
          <cell r="N659" t="str">
            <v/>
          </cell>
          <cell r="O659" t="e">
            <v>#DIV/0!</v>
          </cell>
          <cell r="Q659" t="str">
            <v>Do Not Buy</v>
          </cell>
          <cell r="Y659" t="str">
            <v>DNB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L660" t="str">
            <v/>
          </cell>
          <cell r="N660" t="str">
            <v/>
          </cell>
          <cell r="O660" t="e">
            <v>#DIV/0!</v>
          </cell>
          <cell r="Q660" t="str">
            <v>Do Not Buy</v>
          </cell>
          <cell r="Y660" t="str">
            <v>DNB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70</v>
          </cell>
          <cell r="M661">
            <v>180000</v>
          </cell>
          <cell r="N661" t="str">
            <v/>
          </cell>
          <cell r="O661">
            <v>3.8888888888888887E-4</v>
          </cell>
          <cell r="R661" t="str">
            <v>U</v>
          </cell>
          <cell r="V661" t="str">
            <v>E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L662" t="str">
            <v/>
          </cell>
          <cell r="N662" t="str">
            <v/>
          </cell>
          <cell r="O662" t="e">
            <v>#DIV/0!</v>
          </cell>
          <cell r="Q662" t="str">
            <v>Do Not Buy</v>
          </cell>
          <cell r="X662" t="str">
            <v>Not present? Not in the db</v>
          </cell>
          <cell r="Y662" t="str">
            <v>DNB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 t="str">
            <v/>
          </cell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  <cell r="Y663" t="str">
            <v>DNB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  <cell r="Y664" t="str">
            <v>DNB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L666" t="str">
            <v/>
          </cell>
          <cell r="N666" t="str">
            <v>Recalcitrant?</v>
          </cell>
          <cell r="O666" t="e">
            <v>#DIV/0!</v>
          </cell>
          <cell r="Q666" t="str">
            <v>Do Not Buy</v>
          </cell>
          <cell r="X666" t="str">
            <v>Not present? Not in the db</v>
          </cell>
          <cell r="Y666" t="str">
            <v>DNB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L671" t="str">
            <v/>
          </cell>
          <cell r="N671" t="str">
            <v/>
          </cell>
          <cell r="O671" t="e">
            <v>#DIV/0!</v>
          </cell>
          <cell r="Q671" t="str">
            <v>Do Not Buy</v>
          </cell>
          <cell r="X671" t="str">
            <v>Not present? Not in the db</v>
          </cell>
          <cell r="Y671" t="str">
            <v>DNB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180</v>
          </cell>
          <cell r="M672">
            <v>27000</v>
          </cell>
          <cell r="N672" t="str">
            <v/>
          </cell>
          <cell r="O672">
            <v>6.6666666666666671E-3</v>
          </cell>
          <cell r="Q672" t="str">
            <v>Do Not Buy</v>
          </cell>
          <cell r="R672" t="str">
            <v>U</v>
          </cell>
          <cell r="T672" t="str">
            <v>NP - 200 mi</v>
          </cell>
          <cell r="U672" t="str">
            <v>P</v>
          </cell>
          <cell r="V672" t="str">
            <v>E</v>
          </cell>
          <cell r="Y672" t="str">
            <v>P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L675" t="str">
            <v/>
          </cell>
          <cell r="N675" t="str">
            <v/>
          </cell>
          <cell r="O675" t="e">
            <v>#DIV/0!</v>
          </cell>
          <cell r="Q675" t="str">
            <v>Do Not Buy</v>
          </cell>
          <cell r="X675" t="str">
            <v>Not present? Not in the db</v>
          </cell>
          <cell r="Y675" t="str">
            <v>DNB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L676" t="str">
            <v/>
          </cell>
          <cell r="N676" t="str">
            <v/>
          </cell>
          <cell r="O676" t="e">
            <v>#DIV/0!</v>
          </cell>
          <cell r="Q676" t="str">
            <v>Do Not Buy</v>
          </cell>
          <cell r="X676" t="str">
            <v>Not in Lake Co</v>
          </cell>
          <cell r="Y676" t="str">
            <v>DNB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L677" t="str">
            <v/>
          </cell>
          <cell r="N677" t="str">
            <v/>
          </cell>
          <cell r="O677" t="e">
            <v>#DIV/0!</v>
          </cell>
          <cell r="Q677" t="str">
            <v>Do Not Buy</v>
          </cell>
          <cell r="Y677" t="str">
            <v>DNB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L678" t="str">
            <v/>
          </cell>
          <cell r="N678" t="str">
            <v/>
          </cell>
          <cell r="O678" t="e">
            <v>#DIV/0!</v>
          </cell>
          <cell r="Q678" t="str">
            <v>Do Not Buy</v>
          </cell>
          <cell r="X678" t="str">
            <v>Not present? Not in the db</v>
          </cell>
          <cell r="Y678" t="str">
            <v>DNB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L679" t="str">
            <v/>
          </cell>
          <cell r="N679" t="str">
            <v/>
          </cell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L682" t="str">
            <v/>
          </cell>
          <cell r="N682" t="str">
            <v/>
          </cell>
          <cell r="O682" t="e">
            <v>#DIV/0!</v>
          </cell>
          <cell r="Q682" t="str">
            <v>Do Not Buy</v>
          </cell>
          <cell r="X682" t="str">
            <v>Orchid</v>
          </cell>
          <cell r="Y682" t="str">
            <v>DNB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L683" t="str">
            <v/>
          </cell>
          <cell r="N683" t="str">
            <v/>
          </cell>
          <cell r="O683" t="e">
            <v>#DIV/0!</v>
          </cell>
          <cell r="Q683" t="str">
            <v>Do Not Buy</v>
          </cell>
          <cell r="X683" t="str">
            <v>Not present? Not in the db</v>
          </cell>
          <cell r="Y683" t="str">
            <v>DNB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L684" t="str">
            <v/>
          </cell>
          <cell r="N684" t="str">
            <v/>
          </cell>
          <cell r="O684" t="e">
            <v>#DIV/0!</v>
          </cell>
          <cell r="Q684" t="str">
            <v>Do Not Buy</v>
          </cell>
          <cell r="X684" t="str">
            <v>Not present? Not in the db</v>
          </cell>
          <cell r="Y684" t="str">
            <v>DNB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L685" t="str">
            <v/>
          </cell>
          <cell r="N685" t="str">
            <v/>
          </cell>
          <cell r="O685" t="e">
            <v>#DIV/0!</v>
          </cell>
          <cell r="Q685" t="str">
            <v>Do Not Buy</v>
          </cell>
          <cell r="X685" t="str">
            <v>mud flats ROL CUB</v>
          </cell>
          <cell r="Y685" t="str">
            <v>DNB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L686" t="str">
            <v/>
          </cell>
          <cell r="N686" t="str">
            <v/>
          </cell>
          <cell r="O686" t="e">
            <v>#DIV/0!</v>
          </cell>
          <cell r="Q686" t="str">
            <v>Do Not Buy</v>
          </cell>
          <cell r="Y686" t="str">
            <v>DNB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L687" t="str">
            <v/>
          </cell>
          <cell r="N687" t="str">
            <v/>
          </cell>
          <cell r="O687" t="e">
            <v>#DIV/0!</v>
          </cell>
          <cell r="Q687" t="str">
            <v>Do Not Buy</v>
          </cell>
          <cell r="X687" t="str">
            <v>Orchid</v>
          </cell>
          <cell r="Y687" t="str">
            <v>DNB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L688" t="str">
            <v/>
          </cell>
          <cell r="N688" t="str">
            <v/>
          </cell>
          <cell r="O688" t="e">
            <v>#DIV/0!</v>
          </cell>
          <cell r="Q688" t="str">
            <v>Do Not Buy</v>
          </cell>
          <cell r="X688" t="str">
            <v>Orchid</v>
          </cell>
          <cell r="Y688" t="str">
            <v>DNB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L689" t="str">
            <v/>
          </cell>
          <cell r="N689" t="str">
            <v/>
          </cell>
          <cell r="O689" t="e">
            <v>#DIV/0!</v>
          </cell>
          <cell r="Q689" t="str">
            <v>Do Not Buy</v>
          </cell>
          <cell r="X689" t="str">
            <v>Orchid</v>
          </cell>
          <cell r="Y689" t="str">
            <v>DNB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 t="str">
            <v/>
          </cell>
          <cell r="N690" t="str">
            <v/>
          </cell>
          <cell r="O690" t="e">
            <v>#DIV/0!</v>
          </cell>
          <cell r="Q690" t="str">
            <v>Do Not Buy</v>
          </cell>
          <cell r="R690" t="str">
            <v>U</v>
          </cell>
          <cell r="X690" t="str">
            <v>Orchid</v>
          </cell>
          <cell r="Y690" t="str">
            <v>DNB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L691" t="str">
            <v/>
          </cell>
          <cell r="N691" t="str">
            <v/>
          </cell>
          <cell r="O691" t="e">
            <v>#DIV/0!</v>
          </cell>
          <cell r="Q691" t="str">
            <v>Do Not Buy</v>
          </cell>
          <cell r="X691" t="str">
            <v>Orchid</v>
          </cell>
          <cell r="Y691" t="str">
            <v>DNB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L692" t="str">
            <v/>
          </cell>
          <cell r="N692" t="str">
            <v/>
          </cell>
          <cell r="O692" t="e">
            <v>#DIV/0!</v>
          </cell>
          <cell r="Q692" t="str">
            <v>Do Not Buy</v>
          </cell>
          <cell r="X692" t="str">
            <v>Orchid</v>
          </cell>
          <cell r="Y692" t="str">
            <v>DNB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L693" t="str">
            <v/>
          </cell>
          <cell r="N693" t="str">
            <v/>
          </cell>
          <cell r="O693" t="e">
            <v>#DIV/0!</v>
          </cell>
          <cell r="Q693" t="str">
            <v>Do Not Buy</v>
          </cell>
          <cell r="X693" t="str">
            <v>Orchid</v>
          </cell>
          <cell r="Y693" t="str">
            <v>DNB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L694" t="str">
            <v/>
          </cell>
          <cell r="N694" t="str">
            <v/>
          </cell>
          <cell r="O694" t="e">
            <v>#DIV/0!</v>
          </cell>
          <cell r="Q694" t="str">
            <v>Do Not Buy</v>
          </cell>
          <cell r="X694" t="str">
            <v>Orchid</v>
          </cell>
          <cell r="Y694" t="str">
            <v>DNB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L695" t="str">
            <v/>
          </cell>
          <cell r="N695" t="str">
            <v/>
          </cell>
          <cell r="O695" t="e">
            <v>#DIV/0!</v>
          </cell>
          <cell r="Q695" t="str">
            <v>Do Not Buy</v>
          </cell>
          <cell r="X695" t="str">
            <v>Orchid</v>
          </cell>
          <cell r="Y695" t="str">
            <v>DNB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 t="str">
            <v/>
          </cell>
          <cell r="N696" t="str">
            <v/>
          </cell>
          <cell r="O696" t="e">
            <v>#DIV/0!</v>
          </cell>
          <cell r="Q696" t="str">
            <v>Do Not Buy</v>
          </cell>
          <cell r="R696" t="str">
            <v>U</v>
          </cell>
          <cell r="X696" t="str">
            <v>Orchid</v>
          </cell>
          <cell r="Y696" t="str">
            <v>DNB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L697" t="str">
            <v/>
          </cell>
          <cell r="N697" t="str">
            <v/>
          </cell>
          <cell r="O697" t="e">
            <v>#DIV/0!</v>
          </cell>
          <cell r="Q697" t="str">
            <v>Do Not Buy</v>
          </cell>
          <cell r="X697" t="str">
            <v>Orchid</v>
          </cell>
          <cell r="Y697" t="str">
            <v>DNB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L699" t="str">
            <v/>
          </cell>
          <cell r="N699" t="str">
            <v/>
          </cell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L703" t="str">
            <v/>
          </cell>
          <cell r="N703" t="str">
            <v/>
          </cell>
          <cell r="O703" t="e">
            <v>#DIV/0!</v>
          </cell>
          <cell r="Q703" t="str">
            <v>Do Not Buy</v>
          </cell>
          <cell r="X703" t="str">
            <v>Not present? Not in the db</v>
          </cell>
          <cell r="Y703" t="str">
            <v>DNB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L704" t="str">
            <v/>
          </cell>
          <cell r="N704" t="str">
            <v/>
          </cell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X704" t="str">
            <v>SPR</v>
          </cell>
          <cell r="Y704" t="str">
            <v>DNB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L707" t="str">
            <v/>
          </cell>
          <cell r="N707" t="str">
            <v/>
          </cell>
          <cell r="O707" t="e">
            <v>#DIV/0!</v>
          </cell>
          <cell r="Q707" t="str">
            <v>Do Not Buy</v>
          </cell>
          <cell r="Y707" t="str">
            <v>DNB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L710" t="str">
            <v/>
          </cell>
          <cell r="N710" t="str">
            <v/>
          </cell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L711" t="str">
            <v/>
          </cell>
          <cell r="N711" t="str">
            <v/>
          </cell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M712">
            <v>4800</v>
          </cell>
          <cell r="N712" t="str">
            <v/>
          </cell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L716" t="str">
            <v/>
          </cell>
          <cell r="N716" t="str">
            <v/>
          </cell>
          <cell r="O716" t="e">
            <v>#DIV/0!</v>
          </cell>
          <cell r="Q716" t="str">
            <v>Do Not Buy</v>
          </cell>
          <cell r="X716" t="str">
            <v>Not present? Not in the db</v>
          </cell>
          <cell r="Y716" t="str">
            <v>DNB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L717" t="str">
            <v/>
          </cell>
          <cell r="N717" t="str">
            <v/>
          </cell>
          <cell r="O717" t="e">
            <v>#DIV/0!</v>
          </cell>
          <cell r="Q717" t="str">
            <v>Do Not Buy</v>
          </cell>
          <cell r="X717" t="str">
            <v>Not present? Not in the db</v>
          </cell>
          <cell r="Y717" t="str">
            <v>DNB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L718" t="str">
            <v>no PM, JFN, TCN, Ion, PN, SS, Agr, Sp</v>
          </cell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T718" t="str">
            <v>P</v>
          </cell>
          <cell r="W718" t="str">
            <v>SR</v>
          </cell>
          <cell r="Y718" t="str">
            <v>P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T719" t="str">
            <v>P</v>
          </cell>
          <cell r="W719" t="str">
            <v>SR</v>
          </cell>
          <cell r="Y719" t="str">
            <v>P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L721" t="str">
            <v/>
          </cell>
          <cell r="N721" t="str">
            <v/>
          </cell>
          <cell r="O721" t="e">
            <v>#DIV/0!</v>
          </cell>
          <cell r="Q721" t="str">
            <v>Do Not Buy</v>
          </cell>
          <cell r="Y721" t="str">
            <v>DNB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M722">
            <v>700000</v>
          </cell>
          <cell r="N722" t="str">
            <v/>
          </cell>
          <cell r="O722">
            <v>7.1428571428571434E-5</v>
          </cell>
          <cell r="Q722" t="str">
            <v>Do Not Buy?</v>
          </cell>
          <cell r="T722" t="str">
            <v>NP - local</v>
          </cell>
          <cell r="V722" t="str">
            <v>E</v>
          </cell>
          <cell r="Y722" t="str">
            <v>IH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M723">
            <v>2800</v>
          </cell>
          <cell r="N723" t="str">
            <v/>
          </cell>
          <cell r="O723">
            <v>4.2857142857142859E-3</v>
          </cell>
          <cell r="Q723" t="str">
            <v>Do Not Buy?</v>
          </cell>
          <cell r="R723" t="str">
            <v>U</v>
          </cell>
          <cell r="Y723" t="str">
            <v>DNB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M724">
            <v>2400</v>
          </cell>
          <cell r="N724" t="str">
            <v/>
          </cell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X724" t="str">
            <v xml:space="preserve">GRS </v>
          </cell>
          <cell r="Y724" t="str">
            <v>IH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L725" t="str">
            <v/>
          </cell>
          <cell r="N725" t="str">
            <v/>
          </cell>
          <cell r="O725" t="e">
            <v>#DIV/0!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L726" t="str">
            <v/>
          </cell>
          <cell r="N726" t="str">
            <v/>
          </cell>
          <cell r="O726" t="e">
            <v>#DIV/0!</v>
          </cell>
          <cell r="Q726" t="str">
            <v>Do Not Buy</v>
          </cell>
          <cell r="Y726" t="str">
            <v>DNB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L727" t="str">
            <v/>
          </cell>
          <cell r="N727" t="str">
            <v/>
          </cell>
          <cell r="O727" t="e">
            <v>#DIV/0!</v>
          </cell>
          <cell r="Q727" t="str">
            <v>Do Not Buy</v>
          </cell>
          <cell r="X727" t="str">
            <v>Not present? Not in the db</v>
          </cell>
          <cell r="Y727" t="str">
            <v>DNB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L728" t="str">
            <v/>
          </cell>
          <cell r="N728" t="str">
            <v/>
          </cell>
          <cell r="O728" t="e">
            <v>#DIV/0!</v>
          </cell>
          <cell r="Q728" t="str">
            <v>Do Not Buy</v>
          </cell>
          <cell r="Y728" t="str">
            <v>DNB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M729">
            <v>20000</v>
          </cell>
          <cell r="N729" t="str">
            <v/>
          </cell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IH</v>
          </cell>
          <cell r="V729" t="str">
            <v>E</v>
          </cell>
          <cell r="Y729" t="str">
            <v>IH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L730" t="str">
            <v/>
          </cell>
          <cell r="N730" t="str">
            <v/>
          </cell>
          <cell r="O730" t="e">
            <v>#DIV/0!</v>
          </cell>
          <cell r="Q730" t="str">
            <v>Do Not Buy</v>
          </cell>
          <cell r="X730" t="str">
            <v>Not present? Not in the db</v>
          </cell>
          <cell r="Y730" t="str">
            <v>DNB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L731" t="str">
            <v/>
          </cell>
          <cell r="N731" t="str">
            <v/>
          </cell>
          <cell r="O731" t="e">
            <v>#DIV/0!</v>
          </cell>
          <cell r="Q731" t="str">
            <v>Do Not Buy</v>
          </cell>
          <cell r="X731" t="str">
            <v>? Houstonia sp in db (no date)</v>
          </cell>
          <cell r="Y731" t="str">
            <v>DNB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L732" t="str">
            <v/>
          </cell>
          <cell r="N732" t="str">
            <v/>
          </cell>
          <cell r="O732" t="e">
            <v>#DIV/0!</v>
          </cell>
          <cell r="Q732" t="str">
            <v>Do Not Buy</v>
          </cell>
          <cell r="X732" t="str">
            <v>? Houstonia sp in db (no date)</v>
          </cell>
          <cell r="Y732" t="str">
            <v>DNB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L733" t="str">
            <v/>
          </cell>
          <cell r="N733" t="str">
            <v/>
          </cell>
          <cell r="O733" t="e">
            <v>#DIV/0!</v>
          </cell>
          <cell r="Q733" t="str">
            <v>Do Not Buy</v>
          </cell>
          <cell r="X733" t="str">
            <v>Not present? Not in the db</v>
          </cell>
          <cell r="Y733" t="str">
            <v>DNB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L734" t="str">
            <v/>
          </cell>
          <cell r="N734" t="str">
            <v/>
          </cell>
          <cell r="O734" t="e">
            <v>#DIV/0!</v>
          </cell>
          <cell r="Q734" t="str">
            <v>Do Not Buy</v>
          </cell>
          <cell r="X734" t="str">
            <v>Not present? Not in the db</v>
          </cell>
          <cell r="Y734" t="str">
            <v>DNB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L735" t="str">
            <v/>
          </cell>
          <cell r="N735" t="str">
            <v/>
          </cell>
          <cell r="O735" t="e">
            <v>#DIV/0!</v>
          </cell>
          <cell r="Q735" t="str">
            <v>Do Not Buy</v>
          </cell>
          <cell r="X735" t="str">
            <v>Not present? Not in the db</v>
          </cell>
          <cell r="Y735" t="str">
            <v>DNB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U736" t="str">
            <v>P</v>
          </cell>
          <cell r="V736" t="str">
            <v>E</v>
          </cell>
          <cell r="X736" t="str">
            <v>Not in db, but in our site</v>
          </cell>
          <cell r="Y736" t="str">
            <v>P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L737" t="str">
            <v/>
          </cell>
          <cell r="N737" t="str">
            <v/>
          </cell>
          <cell r="O737" t="e">
            <v>#DIV/0!</v>
          </cell>
          <cell r="Q737" t="str">
            <v>Do Not Buy</v>
          </cell>
          <cell r="X737" t="str">
            <v>Not present? Not in the db</v>
          </cell>
          <cell r="Y737" t="str">
            <v>DNB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L738" t="str">
            <v/>
          </cell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W738" t="str">
            <v>SR?</v>
          </cell>
          <cell r="Y738" t="str">
            <v>DNB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L739" t="str">
            <v/>
          </cell>
          <cell r="N739" t="str">
            <v/>
          </cell>
          <cell r="O739" t="e">
            <v>#DIV/0!</v>
          </cell>
          <cell r="Q739" t="str">
            <v>Do Not Buy</v>
          </cell>
          <cell r="W739" t="str">
            <v>SR?</v>
          </cell>
          <cell r="X739" t="str">
            <v>Not present? Not in the db</v>
          </cell>
          <cell r="Y739" t="str">
            <v>DNB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L740" t="str">
            <v/>
          </cell>
          <cell r="N740" t="str">
            <v/>
          </cell>
          <cell r="O740" t="e">
            <v>#DIV/0!</v>
          </cell>
          <cell r="P740" t="str">
            <v>Recalcitrant?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L741" t="str">
            <v/>
          </cell>
          <cell r="N741" t="str">
            <v/>
          </cell>
          <cell r="O741" t="e">
            <v>#DIV/0!</v>
          </cell>
          <cell r="Q741" t="str">
            <v>Do Not Buy</v>
          </cell>
          <cell r="Y741" t="str">
            <v>DNB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L742" t="str">
            <v/>
          </cell>
          <cell r="N742" t="str">
            <v/>
          </cell>
          <cell r="O742" t="e">
            <v>#DIV/0!</v>
          </cell>
          <cell r="Q742" t="str">
            <v>Do Not Buy</v>
          </cell>
          <cell r="X742" t="str">
            <v>Not present? Not in the db</v>
          </cell>
          <cell r="Y742" t="str">
            <v>DNB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L743" t="str">
            <v/>
          </cell>
          <cell r="N743" t="str">
            <v/>
          </cell>
          <cell r="O743" t="e">
            <v>#DIV/0!</v>
          </cell>
          <cell r="Q743" t="str">
            <v>Do Not Buy</v>
          </cell>
          <cell r="Y743" t="str">
            <v>DNB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L744" t="str">
            <v/>
          </cell>
          <cell r="N744" t="str">
            <v/>
          </cell>
          <cell r="O744" t="e">
            <v>#DIV/0!</v>
          </cell>
          <cell r="Q744" t="str">
            <v>Do Not Buy</v>
          </cell>
          <cell r="X744" t="str">
            <v>Not present? Not in the db</v>
          </cell>
          <cell r="Y744" t="str">
            <v>DNB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L745" t="str">
            <v/>
          </cell>
          <cell r="N745" t="str">
            <v/>
          </cell>
          <cell r="O745" t="e">
            <v>#DIV/0!</v>
          </cell>
          <cell r="Q745" t="str">
            <v>Do Not Buy</v>
          </cell>
          <cell r="X745" t="str">
            <v>Not present? Not in the db</v>
          </cell>
          <cell r="Y745" t="str">
            <v>DNB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 t="str">
            <v/>
          </cell>
          <cell r="N746" t="str">
            <v/>
          </cell>
          <cell r="O746" t="e">
            <v>#DIV/0!</v>
          </cell>
          <cell r="Q746" t="str">
            <v>Do Not Buy</v>
          </cell>
          <cell r="R746" t="str">
            <v>U</v>
          </cell>
          <cell r="Y746" t="str">
            <v>DNB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L747" t="str">
            <v/>
          </cell>
          <cell r="N747" t="str">
            <v/>
          </cell>
          <cell r="O747" t="e">
            <v>#DIV/0!</v>
          </cell>
          <cell r="Q747" t="str">
            <v>Do Not Buy</v>
          </cell>
          <cell r="Y747" t="str">
            <v>DNB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L748" t="str">
            <v/>
          </cell>
          <cell r="N748" t="str">
            <v/>
          </cell>
          <cell r="O748" t="e">
            <v>#DIV/0!</v>
          </cell>
          <cell r="Q748" t="str">
            <v>Do Not Buy</v>
          </cell>
          <cell r="Y748" t="str">
            <v>DNB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L749" t="str">
            <v/>
          </cell>
          <cell r="N749" t="str">
            <v/>
          </cell>
          <cell r="O749" t="e">
            <v>#DIV/0!</v>
          </cell>
          <cell r="R749" t="str">
            <v>U</v>
          </cell>
          <cell r="X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L751" t="str">
            <v/>
          </cell>
          <cell r="N751" t="str">
            <v/>
          </cell>
          <cell r="O751" t="e">
            <v>#DIV/0!</v>
          </cell>
          <cell r="Q751" t="str">
            <v>Do Not Buy</v>
          </cell>
          <cell r="Y751" t="str">
            <v>DNB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L752" t="str">
            <v/>
          </cell>
          <cell r="N752" t="str">
            <v/>
          </cell>
          <cell r="O752" t="e">
            <v>#DIV/0!</v>
          </cell>
          <cell r="Q752" t="str">
            <v>Do Not Buy</v>
          </cell>
          <cell r="Y752" t="str">
            <v>DNB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L753" t="str">
            <v/>
          </cell>
          <cell r="N753" t="str">
            <v/>
          </cell>
          <cell r="O753" t="e">
            <v>#DIV/0!</v>
          </cell>
          <cell r="Q753" t="str">
            <v>Do Not Buy</v>
          </cell>
          <cell r="Y753" t="str">
            <v>DNB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L754" t="str">
            <v/>
          </cell>
          <cell r="N754" t="str">
            <v/>
          </cell>
          <cell r="O754" t="e">
            <v>#DIV/0!</v>
          </cell>
          <cell r="Q754" t="str">
            <v>Do Not Buy</v>
          </cell>
          <cell r="Y754" t="str">
            <v>DNB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  <cell r="Y755" t="str">
            <v>DNB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L757" t="str">
            <v>no PM, JFN, TCN, Ion, PN, SS, Agr, Sp</v>
          </cell>
          <cell r="N757" t="str">
            <v/>
          </cell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X757" t="str">
            <v>Can grow</v>
          </cell>
          <cell r="Y757" t="str">
            <v>D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L759" t="str">
            <v/>
          </cell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  <cell r="Y759" t="str">
            <v>DNB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L760" t="str">
            <v/>
          </cell>
          <cell r="N760" t="str">
            <v/>
          </cell>
          <cell r="O760" t="e">
            <v>#DIV/0!</v>
          </cell>
          <cell r="Q760" t="str">
            <v>Do Not Buy</v>
          </cell>
          <cell r="Y760" t="str">
            <v>DNB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L761" t="str">
            <v/>
          </cell>
          <cell r="N761" t="str">
            <v/>
          </cell>
          <cell r="O761" t="e">
            <v>#DIV/0!</v>
          </cell>
          <cell r="Q761" t="str">
            <v>Do Not Buy</v>
          </cell>
          <cell r="Y761" t="str">
            <v>DNB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15</v>
          </cell>
          <cell r="L762" t="str">
            <v/>
          </cell>
          <cell r="M762">
            <v>1000</v>
          </cell>
          <cell r="N762" t="str">
            <v/>
          </cell>
          <cell r="O762">
            <v>1.4999999999999999E-2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L763" t="str">
            <v/>
          </cell>
          <cell r="N763" t="str">
            <v/>
          </cell>
          <cell r="O763" t="e">
            <v>#DIV/0!</v>
          </cell>
          <cell r="Q763" t="str">
            <v>Do Not Buy</v>
          </cell>
          <cell r="X763" t="str">
            <v>Not present? Not in the db</v>
          </cell>
          <cell r="Y763" t="str">
            <v>DNB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L764" t="str">
            <v/>
          </cell>
          <cell r="N764" t="str">
            <v/>
          </cell>
          <cell r="O764" t="e">
            <v>#DIV/0!</v>
          </cell>
          <cell r="Q764" t="str">
            <v>Do Not Buy</v>
          </cell>
          <cell r="U764" t="str">
            <v>P</v>
          </cell>
          <cell r="X764" t="str">
            <v>Not present? Not in the db</v>
          </cell>
          <cell r="Y764" t="str">
            <v>P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L765" t="str">
            <v/>
          </cell>
          <cell r="N765" t="str">
            <v/>
          </cell>
          <cell r="O765" t="e">
            <v>#DIV/0!</v>
          </cell>
          <cell r="Q765" t="str">
            <v>Do Not Buy</v>
          </cell>
          <cell r="U765" t="str">
            <v>P</v>
          </cell>
          <cell r="X765" t="str">
            <v>Not present? Not in the db</v>
          </cell>
          <cell r="Y765" t="str">
            <v>P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190</v>
          </cell>
          <cell r="M766">
            <v>11000</v>
          </cell>
          <cell r="N766" t="str">
            <v/>
          </cell>
          <cell r="O766">
            <v>1.7272727272727273E-2</v>
          </cell>
          <cell r="T766" t="str">
            <v>NP?</v>
          </cell>
          <cell r="V766" t="str">
            <v>E</v>
          </cell>
          <cell r="W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V767" t="str">
            <v>E</v>
          </cell>
          <cell r="W767" t="str">
            <v>SR</v>
          </cell>
          <cell r="Y767" t="str">
            <v>DNB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 t="str">
            <v/>
          </cell>
          <cell r="N768" t="str">
            <v/>
          </cell>
          <cell r="O768" t="e">
            <v>#DIV/0!</v>
          </cell>
          <cell r="Q768" t="str">
            <v>Do Not Buy?</v>
          </cell>
          <cell r="R768" t="str">
            <v>U</v>
          </cell>
          <cell r="Y768" t="str">
            <v>DNB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L770" t="str">
            <v/>
          </cell>
          <cell r="N770" t="str">
            <v/>
          </cell>
          <cell r="O770" t="e">
            <v>#DIV/0!</v>
          </cell>
          <cell r="Q770" t="str">
            <v>Do Not Buy</v>
          </cell>
          <cell r="Y770" t="str">
            <v>DNB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 t="str">
            <v/>
          </cell>
          <cell r="N771" t="str">
            <v/>
          </cell>
          <cell r="O771" t="e">
            <v>#DIV/0!</v>
          </cell>
          <cell r="Q771" t="str">
            <v>Do Not Buy</v>
          </cell>
          <cell r="R771" t="str">
            <v>U</v>
          </cell>
          <cell r="Y771" t="str">
            <v>DNB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L772" t="str">
            <v/>
          </cell>
          <cell r="N772" t="str">
            <v/>
          </cell>
          <cell r="O772" t="e">
            <v>#DIV/0!</v>
          </cell>
          <cell r="Q772" t="str">
            <v>Do Not Buy</v>
          </cell>
          <cell r="X772" t="str">
            <v>Not present? Not in the db</v>
          </cell>
          <cell r="Y772" t="str">
            <v>DNB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L773" t="str">
            <v/>
          </cell>
          <cell r="N773" t="str">
            <v/>
          </cell>
          <cell r="O773" t="e">
            <v>#DIV/0!</v>
          </cell>
          <cell r="Q773" t="str">
            <v>Do Not Buy</v>
          </cell>
          <cell r="Y773" t="str">
            <v>DNB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L774" t="str">
            <v/>
          </cell>
          <cell r="N774" t="str">
            <v/>
          </cell>
          <cell r="O774" t="e">
            <v>#DIV/0!</v>
          </cell>
          <cell r="Q774" t="str">
            <v>Do Not Buy</v>
          </cell>
          <cell r="X774" t="str">
            <v>Not present? Not in the db</v>
          </cell>
          <cell r="Y774" t="str">
            <v>DNB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L775" t="str">
            <v/>
          </cell>
          <cell r="N775" t="str">
            <v/>
          </cell>
          <cell r="O775" t="e">
            <v>#DIV/0!</v>
          </cell>
          <cell r="Q775" t="str">
            <v>Do Not Buy</v>
          </cell>
          <cell r="Y775" t="str">
            <v>DNB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L776" t="str">
            <v/>
          </cell>
          <cell r="N776" t="str">
            <v/>
          </cell>
          <cell r="O776" t="e">
            <v>#DIV/0!</v>
          </cell>
          <cell r="Q776" t="str">
            <v>Do Not Buy</v>
          </cell>
          <cell r="Y776" t="str">
            <v>DNB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L777" t="str">
            <v/>
          </cell>
          <cell r="N777" t="str">
            <v/>
          </cell>
          <cell r="O777" t="e">
            <v>#DIV/0!</v>
          </cell>
          <cell r="Q777" t="str">
            <v>Do Not Buy</v>
          </cell>
          <cell r="X777" t="str">
            <v>Not present? Not in the db</v>
          </cell>
          <cell r="Y777" t="str">
            <v>DNB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L778" t="str">
            <v/>
          </cell>
          <cell r="N778" t="str">
            <v/>
          </cell>
          <cell r="O778" t="e">
            <v>#DIV/0!</v>
          </cell>
          <cell r="Q778" t="str">
            <v>Do Not Buy</v>
          </cell>
          <cell r="Y778" t="str">
            <v>DNB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L779" t="str">
            <v/>
          </cell>
          <cell r="N779" t="str">
            <v/>
          </cell>
          <cell r="O779" t="e">
            <v>#DIV/0!</v>
          </cell>
          <cell r="Q779" t="str">
            <v>Do Not Buy</v>
          </cell>
          <cell r="X779" t="str">
            <v>Not present? Not in the db</v>
          </cell>
          <cell r="Y779" t="str">
            <v>DNB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L782" t="str">
            <v/>
          </cell>
          <cell r="N782" t="str">
            <v/>
          </cell>
          <cell r="O782" t="e">
            <v>#DIV/0!</v>
          </cell>
          <cell r="Q782" t="str">
            <v>Do Not Buy</v>
          </cell>
          <cell r="Y782" t="str">
            <v>DNB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L783" t="str">
            <v/>
          </cell>
          <cell r="N783" t="str">
            <v/>
          </cell>
          <cell r="O783" t="e">
            <v>#DIV/0!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L784" t="str">
            <v/>
          </cell>
          <cell r="N784" t="str">
            <v/>
          </cell>
          <cell r="O784" t="e">
            <v>#DIV/0!</v>
          </cell>
          <cell r="Q784" t="str">
            <v>Do Not Buy</v>
          </cell>
          <cell r="X784" t="str">
            <v>Not present? Not in the db</v>
          </cell>
          <cell r="Y784" t="str">
            <v>DNB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L785" t="str">
            <v/>
          </cell>
          <cell r="N785" t="str">
            <v/>
          </cell>
          <cell r="O785" t="e">
            <v>#DIV/0!</v>
          </cell>
          <cell r="Q785" t="str">
            <v>Do Not Buy</v>
          </cell>
          <cell r="X785" t="str">
            <v>Not present? Not in the db</v>
          </cell>
          <cell r="Y785" t="str">
            <v>DNB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L786" t="str">
            <v/>
          </cell>
          <cell r="N786" t="str">
            <v/>
          </cell>
          <cell r="O786" t="e">
            <v>#DIV/0!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L787" t="str">
            <v/>
          </cell>
          <cell r="N787" t="str">
            <v/>
          </cell>
          <cell r="O787" t="e">
            <v>#DIV/0!</v>
          </cell>
          <cell r="Q787" t="str">
            <v>Do Not Buy</v>
          </cell>
          <cell r="X787" t="str">
            <v>Not present? Not in the db</v>
          </cell>
          <cell r="Y787" t="str">
            <v>DNB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L788" t="str">
            <v/>
          </cell>
          <cell r="N788" t="str">
            <v/>
          </cell>
          <cell r="O788" t="e">
            <v>#DIV/0!</v>
          </cell>
          <cell r="Q788" t="str">
            <v>Do Not Buy</v>
          </cell>
          <cell r="X788" t="str">
            <v>Not present? Not in the db</v>
          </cell>
          <cell r="Y788" t="str">
            <v>DNB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L791" t="str">
            <v/>
          </cell>
          <cell r="N791" t="str">
            <v/>
          </cell>
          <cell r="O791" t="e">
            <v>#DIV/0!</v>
          </cell>
          <cell r="Q791" t="str">
            <v>Do Not Buy</v>
          </cell>
          <cell r="X791" t="str">
            <v>Not present? Not in the db</v>
          </cell>
          <cell r="Y791" t="str">
            <v>DNB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 t="str">
            <v/>
          </cell>
          <cell r="N793" t="str">
            <v/>
          </cell>
          <cell r="O793" t="e">
            <v>#DIV/0!</v>
          </cell>
          <cell r="Q793" t="str">
            <v>Do Not Buy</v>
          </cell>
          <cell r="R793" t="str">
            <v>U</v>
          </cell>
          <cell r="Y793" t="str">
            <v>DNB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L794" t="str">
            <v/>
          </cell>
          <cell r="N794" t="str">
            <v/>
          </cell>
          <cell r="O794" t="e">
            <v>#DIV/0!</v>
          </cell>
          <cell r="Q794" t="str">
            <v>Do Not Buy</v>
          </cell>
          <cell r="X794" t="str">
            <v>Not present? Not in the db</v>
          </cell>
          <cell r="Y794" t="str">
            <v>DNB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X795" t="str">
            <v>weedy</v>
          </cell>
          <cell r="Y795" t="str">
            <v>DNB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L796" t="str">
            <v/>
          </cell>
          <cell r="N796" t="str">
            <v/>
          </cell>
          <cell r="O796" t="e">
            <v>#DIV/0!</v>
          </cell>
          <cell r="Q796" t="str">
            <v>Do Not Buy?</v>
          </cell>
          <cell r="Y796" t="str">
            <v>DNB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L799" t="str">
            <v/>
          </cell>
          <cell r="N799" t="str">
            <v/>
          </cell>
          <cell r="O799" t="e">
            <v>#DIV/0!</v>
          </cell>
          <cell r="Q799" t="str">
            <v>Do Not Buy</v>
          </cell>
          <cell r="X799" t="str">
            <v>Not present? Not in the db</v>
          </cell>
          <cell r="Y799" t="str">
            <v>DNB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M800">
            <v>32000</v>
          </cell>
          <cell r="N800" t="str">
            <v/>
          </cell>
          <cell r="O800">
            <v>3.1250000000000001E-4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L804" t="str">
            <v/>
          </cell>
          <cell r="N804" t="str">
            <v/>
          </cell>
          <cell r="O804" t="e">
            <v>#DIV/0!</v>
          </cell>
          <cell r="Q804" t="str">
            <v>Do Not Buy</v>
          </cell>
          <cell r="X804" t="str">
            <v>Not present? Not in the db</v>
          </cell>
          <cell r="Y804" t="str">
            <v>DMB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L805" t="str">
            <v/>
          </cell>
          <cell r="N805" t="str">
            <v/>
          </cell>
          <cell r="O805" t="e">
            <v>#DIV/0!</v>
          </cell>
          <cell r="Q805" t="str">
            <v>Do Not Buy</v>
          </cell>
          <cell r="X805" t="str">
            <v>Not present? Not in the db</v>
          </cell>
          <cell r="Y805" t="str">
            <v>DMB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 t="str">
            <v/>
          </cell>
          <cell r="N807" t="str">
            <v/>
          </cell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  <cell r="Y807" t="str">
            <v>DNB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L808" t="str">
            <v/>
          </cell>
          <cell r="N808" t="str">
            <v/>
          </cell>
          <cell r="O808" t="e">
            <v>#DIV/0!</v>
          </cell>
          <cell r="Q808" t="str">
            <v>Do Not Buy</v>
          </cell>
          <cell r="X808" t="str">
            <v>Not present? Not in the db</v>
          </cell>
          <cell r="Y808" t="str">
            <v>DNB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 t="str">
            <v/>
          </cell>
          <cell r="O809" t="e">
            <v>#DIV/0!</v>
          </cell>
          <cell r="Q809" t="str">
            <v>Do Not Buy</v>
          </cell>
          <cell r="R809" t="str">
            <v>U</v>
          </cell>
          <cell r="Y809" t="str">
            <v>DNB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L810" t="str">
            <v/>
          </cell>
          <cell r="N810" t="str">
            <v/>
          </cell>
          <cell r="O810" t="e">
            <v>#DIV/0!</v>
          </cell>
          <cell r="Q810" t="str">
            <v>Do Not Buy</v>
          </cell>
          <cell r="Y810" t="str">
            <v>DNB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L811" t="str">
            <v/>
          </cell>
          <cell r="N811" t="str">
            <v/>
          </cell>
          <cell r="O811" t="e">
            <v>#DIV/0!</v>
          </cell>
          <cell r="Q811" t="str">
            <v>Do Not Buy</v>
          </cell>
          <cell r="Y811" t="str">
            <v>DNB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L812" t="str">
            <v/>
          </cell>
          <cell r="N812" t="str">
            <v/>
          </cell>
          <cell r="O812" t="e">
            <v>#DIV/0!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L813" t="str">
            <v/>
          </cell>
          <cell r="N813" t="str">
            <v/>
          </cell>
          <cell r="O813" t="e">
            <v>#DIV/0!</v>
          </cell>
          <cell r="Q813" t="str">
            <v>Do Not Buy</v>
          </cell>
          <cell r="X813" t="str">
            <v>Not present? Not in the db</v>
          </cell>
          <cell r="Y813" t="str">
            <v>DNB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L814" t="str">
            <v/>
          </cell>
          <cell r="N814" t="str">
            <v/>
          </cell>
          <cell r="O814" t="e">
            <v>#DIV/0!</v>
          </cell>
          <cell r="Q814" t="str">
            <v>Do Not Buy</v>
          </cell>
          <cell r="Y814" t="str">
            <v>DNB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L815" t="str">
            <v/>
          </cell>
          <cell r="N815" t="str">
            <v/>
          </cell>
          <cell r="O815" t="e">
            <v>#DIV/0!</v>
          </cell>
          <cell r="Q815" t="str">
            <v>Do Not Buy</v>
          </cell>
          <cell r="X815" t="str">
            <v>Not present? Not in the db</v>
          </cell>
          <cell r="Y815" t="str">
            <v>DNB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L816" t="str">
            <v/>
          </cell>
          <cell r="N816" t="str">
            <v/>
          </cell>
          <cell r="O816" t="e">
            <v>#DIV/0!</v>
          </cell>
          <cell r="Q816" t="str">
            <v>Do Not Buy</v>
          </cell>
          <cell r="X816" t="str">
            <v>Not present? Not in the db</v>
          </cell>
          <cell r="Y816" t="str">
            <v>DNB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L817" t="str">
            <v/>
          </cell>
          <cell r="N817" t="str">
            <v/>
          </cell>
          <cell r="O817" t="e">
            <v>#DIV/0!</v>
          </cell>
          <cell r="Q817" t="str">
            <v>Do Not Buy</v>
          </cell>
          <cell r="Y817" t="str">
            <v>DNB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L818" t="str">
            <v/>
          </cell>
          <cell r="N818" t="str">
            <v/>
          </cell>
          <cell r="O818" t="e">
            <v>#DIV/0!</v>
          </cell>
          <cell r="Q818" t="str">
            <v>Do Not Buy</v>
          </cell>
          <cell r="Y818" t="str">
            <v>DNB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L819" t="str">
            <v/>
          </cell>
          <cell r="N819" t="str">
            <v/>
          </cell>
          <cell r="O819" t="e">
            <v>#DIV/0!</v>
          </cell>
          <cell r="Q819" t="str">
            <v>Do Not Buy</v>
          </cell>
          <cell r="X819" t="str">
            <v>Not present? Not in the db</v>
          </cell>
          <cell r="Y819" t="str">
            <v>DNB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L820" t="str">
            <v/>
          </cell>
          <cell r="N820" t="str">
            <v/>
          </cell>
          <cell r="O820" t="e">
            <v>#DIV/0!</v>
          </cell>
          <cell r="Q820" t="str">
            <v>Do Not Buy</v>
          </cell>
          <cell r="X820" t="str">
            <v>Not present? Not in the db</v>
          </cell>
          <cell r="Y820" t="str">
            <v>DNB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L823" t="str">
            <v/>
          </cell>
          <cell r="N823" t="str">
            <v/>
          </cell>
          <cell r="O823" t="e">
            <v>#DIV/0!</v>
          </cell>
          <cell r="Q823" t="str">
            <v>Do Not Buy</v>
          </cell>
          <cell r="X823" t="str">
            <v>Not present? Not in the db</v>
          </cell>
          <cell r="Y823" t="str">
            <v>DNB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L827" t="str">
            <v/>
          </cell>
          <cell r="N827" t="str">
            <v/>
          </cell>
          <cell r="O827" t="e">
            <v>#DIV/0!</v>
          </cell>
          <cell r="Q827" t="str">
            <v>Do Not Buy</v>
          </cell>
          <cell r="X827" t="str">
            <v>Not present? Not in the db</v>
          </cell>
          <cell r="Y827" t="str">
            <v>DNB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L828" t="str">
            <v/>
          </cell>
          <cell r="N828" t="str">
            <v/>
          </cell>
          <cell r="O828" t="e">
            <v>#DIV/0!</v>
          </cell>
          <cell r="Q828" t="str">
            <v>Do Not Buy</v>
          </cell>
          <cell r="Y828" t="str">
            <v>DNB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L829" t="str">
            <v/>
          </cell>
          <cell r="N829" t="str">
            <v/>
          </cell>
          <cell r="O829" t="e">
            <v>#DIV/0!</v>
          </cell>
          <cell r="Q829" t="str">
            <v>Do Not Buy</v>
          </cell>
          <cell r="X829" t="str">
            <v>Not present? Not in the db</v>
          </cell>
          <cell r="Y829" t="str">
            <v>DNB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L833" t="str">
            <v/>
          </cell>
          <cell r="N833" t="str">
            <v/>
          </cell>
          <cell r="O833" t="e">
            <v>#DIV/0!</v>
          </cell>
          <cell r="Q833" t="str">
            <v>Do Not Buy</v>
          </cell>
          <cell r="X833" t="str">
            <v>Not present? Not in the db</v>
          </cell>
          <cell r="Y833" t="str">
            <v>DNB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L834" t="str">
            <v/>
          </cell>
          <cell r="N834" t="str">
            <v/>
          </cell>
          <cell r="O834" t="e">
            <v>#DIV/0!</v>
          </cell>
          <cell r="Q834" t="str">
            <v>Do Not Buy</v>
          </cell>
          <cell r="X834" t="str">
            <v>Not present? Not in the db</v>
          </cell>
          <cell r="Y834" t="str">
            <v>DNB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L835" t="str">
            <v/>
          </cell>
          <cell r="N835" t="str">
            <v/>
          </cell>
          <cell r="O835" t="e">
            <v>#DIV/0!</v>
          </cell>
          <cell r="Q835" t="str">
            <v>Do Not Buy</v>
          </cell>
          <cell r="X835" t="str">
            <v>Not present? Not in the db</v>
          </cell>
          <cell r="Y835" t="str">
            <v>DNB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 t="str">
            <v/>
          </cell>
          <cell r="N836" t="str">
            <v/>
          </cell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  <cell r="Y836" t="str">
            <v>DNB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70</v>
          </cell>
          <cell r="M838">
            <v>16000</v>
          </cell>
          <cell r="N838" t="str">
            <v/>
          </cell>
          <cell r="O838">
            <v>4.3750000000000004E-3</v>
          </cell>
          <cell r="T838" t="str">
            <v>NP - local</v>
          </cell>
          <cell r="V838" t="str">
            <v>E</v>
          </cell>
          <cell r="X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L839" t="str">
            <v/>
          </cell>
          <cell r="N839" t="str">
            <v/>
          </cell>
          <cell r="O839" t="e">
            <v>#DIV/0!</v>
          </cell>
          <cell r="Q839" t="str">
            <v>Do Not Buy</v>
          </cell>
          <cell r="Y839" t="str">
            <v>DNB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20</v>
          </cell>
          <cell r="M840">
            <v>11000</v>
          </cell>
          <cell r="N840" t="str">
            <v/>
          </cell>
          <cell r="O840">
            <v>1.8181818181818182E-3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60</v>
          </cell>
          <cell r="M841">
            <v>10800</v>
          </cell>
          <cell r="N841" t="str">
            <v/>
          </cell>
          <cell r="O841">
            <v>5.5555555555555558E-3</v>
          </cell>
          <cell r="Q841" t="str">
            <v>Do Not Buy</v>
          </cell>
          <cell r="V841" t="str">
            <v>E</v>
          </cell>
          <cell r="X841" t="str">
            <v>Not present? Not in the db</v>
          </cell>
          <cell r="Y841" t="str">
            <v>DNB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10</v>
          </cell>
          <cell r="M842">
            <v>11000</v>
          </cell>
          <cell r="N842" t="str">
            <v/>
          </cell>
          <cell r="O842">
            <v>9.0909090909090909E-4</v>
          </cell>
          <cell r="T842" t="str">
            <v>NP - local</v>
          </cell>
          <cell r="X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0</v>
          </cell>
          <cell r="Q843" t="str">
            <v>Do Not Buy?</v>
          </cell>
          <cell r="R843" t="str">
            <v>U</v>
          </cell>
          <cell r="T843" t="str">
            <v>NP</v>
          </cell>
          <cell r="U843" t="str">
            <v>P</v>
          </cell>
          <cell r="Y843" t="str">
            <v>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L844" t="str">
            <v/>
          </cell>
          <cell r="N844" t="str">
            <v/>
          </cell>
          <cell r="O844" t="e">
            <v>#DIV/0!</v>
          </cell>
          <cell r="Q844" t="str">
            <v>Do Not Buy</v>
          </cell>
          <cell r="U844" t="str">
            <v>P</v>
          </cell>
          <cell r="Y844" t="str">
            <v>P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L845" t="str">
            <v/>
          </cell>
          <cell r="N845" t="str">
            <v/>
          </cell>
          <cell r="O845" t="e">
            <v>#DIV/0!</v>
          </cell>
          <cell r="Q845" t="str">
            <v>Do Not Buy</v>
          </cell>
          <cell r="X845" t="str">
            <v>Not present? Not in the db</v>
          </cell>
          <cell r="Y845" t="str">
            <v>DNB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L846" t="str">
            <v/>
          </cell>
          <cell r="N846" t="str">
            <v/>
          </cell>
          <cell r="O846" t="e">
            <v>#DIV/0!</v>
          </cell>
          <cell r="Q846" t="str">
            <v>Do Not Buy</v>
          </cell>
          <cell r="X846" t="str">
            <v>Not in Lake Co</v>
          </cell>
          <cell r="Y846" t="str">
            <v>DNB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L847" t="str">
            <v/>
          </cell>
          <cell r="N847" t="str">
            <v/>
          </cell>
          <cell r="O847" t="e">
            <v>#DIV/0!</v>
          </cell>
          <cell r="Q847" t="str">
            <v>Do Not Buy</v>
          </cell>
          <cell r="X847" t="str">
            <v>Not present? Not in the db</v>
          </cell>
          <cell r="Y847" t="str">
            <v>DNB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L848" t="str">
            <v/>
          </cell>
          <cell r="N848" t="str">
            <v/>
          </cell>
          <cell r="O848" t="e">
            <v>#DIV/0!</v>
          </cell>
          <cell r="Q848" t="str">
            <v>Do Not Buy</v>
          </cell>
          <cell r="Y848" t="str">
            <v>DNB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L849" t="str">
            <v/>
          </cell>
          <cell r="N849" t="str">
            <v/>
          </cell>
          <cell r="O849" t="e">
            <v>#DIV/0!</v>
          </cell>
          <cell r="Q849" t="str">
            <v>Do Not Buy</v>
          </cell>
          <cell r="X849" t="str">
            <v>Not present? Not in the db</v>
          </cell>
          <cell r="Y849" t="str">
            <v>DNB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L850" t="str">
            <v/>
          </cell>
          <cell r="N850" t="str">
            <v/>
          </cell>
          <cell r="O850" t="e">
            <v>#DIV/0!</v>
          </cell>
          <cell r="Q850" t="str">
            <v>Do Not Buy</v>
          </cell>
          <cell r="X850" t="str">
            <v>Not present? Not in the db</v>
          </cell>
          <cell r="Y850" t="str">
            <v>DNB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L851" t="str">
            <v/>
          </cell>
          <cell r="N851" t="str">
            <v/>
          </cell>
          <cell r="O851" t="e">
            <v>#DIV/0!</v>
          </cell>
          <cell r="Q851" t="str">
            <v>Do Not Buy</v>
          </cell>
          <cell r="X851" t="str">
            <v>Not present? Not in the db</v>
          </cell>
          <cell r="Y851" t="str">
            <v>DNB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L852" t="str">
            <v/>
          </cell>
          <cell r="N852" t="str">
            <v/>
          </cell>
          <cell r="O852" t="e">
            <v>#DIV/0!</v>
          </cell>
          <cell r="Q852" t="str">
            <v>Do Not Buy</v>
          </cell>
          <cell r="X852" t="str">
            <v>Not present? Not in the db</v>
          </cell>
          <cell r="Y852" t="str">
            <v>DNB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L853" t="str">
            <v/>
          </cell>
          <cell r="N853" t="str">
            <v/>
          </cell>
          <cell r="O853" t="e">
            <v>#DIV/0!</v>
          </cell>
          <cell r="Q853" t="str">
            <v>Do Not Buy</v>
          </cell>
          <cell r="X853" t="str">
            <v>Not present? Not in the db</v>
          </cell>
          <cell r="Y853" t="str">
            <v>DNB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L854" t="str">
            <v/>
          </cell>
          <cell r="N854" t="str">
            <v/>
          </cell>
          <cell r="O854" t="e">
            <v>#DIV/0!</v>
          </cell>
          <cell r="Q854" t="str">
            <v>Do Not Buy</v>
          </cell>
          <cell r="X854" t="str">
            <v>Orchid</v>
          </cell>
          <cell r="Y854" t="str">
            <v>DNB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L855" t="str">
            <v/>
          </cell>
          <cell r="N855" t="str">
            <v/>
          </cell>
          <cell r="O855" t="e">
            <v>#DIV/0!</v>
          </cell>
          <cell r="Q855" t="str">
            <v>Do Not Buy</v>
          </cell>
          <cell r="X855" t="str">
            <v>Orchid</v>
          </cell>
          <cell r="Y855" t="str">
            <v>DNB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L856" t="str">
            <v/>
          </cell>
          <cell r="N856" t="str">
            <v/>
          </cell>
          <cell r="O856" t="e">
            <v>#DIV/0!</v>
          </cell>
          <cell r="Q856" t="str">
            <v>Do Not Buy</v>
          </cell>
          <cell r="Y856" t="str">
            <v>DNB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L857" t="str">
            <v/>
          </cell>
          <cell r="N857" t="str">
            <v/>
          </cell>
          <cell r="O857" t="e">
            <v>#DIV/0!</v>
          </cell>
          <cell r="Q857" t="str">
            <v>Do Not Buy</v>
          </cell>
          <cell r="X857" t="str">
            <v>Not present? Not in the db</v>
          </cell>
          <cell r="Y857" t="str">
            <v>DNB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L858" t="str">
            <v>no PM, JFN, TCN, Ion, PN, SS, Agr, Sp</v>
          </cell>
          <cell r="N858" t="str">
            <v/>
          </cell>
          <cell r="O858" t="e">
            <v>#DIV/0!</v>
          </cell>
          <cell r="R858" t="str">
            <v>U</v>
          </cell>
          <cell r="W858" t="str">
            <v>SR?</v>
          </cell>
          <cell r="X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L859" t="str">
            <v/>
          </cell>
          <cell r="N859" t="str">
            <v/>
          </cell>
          <cell r="O859" t="e">
            <v>#DIV/0!</v>
          </cell>
          <cell r="Q859" t="str">
            <v>Do Not Buy</v>
          </cell>
          <cell r="X859" t="str">
            <v>Not present? Not in the db</v>
          </cell>
          <cell r="Y859" t="str">
            <v>DNB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L860" t="str">
            <v/>
          </cell>
          <cell r="N860" t="str">
            <v/>
          </cell>
          <cell r="O860" t="e">
            <v>#DIV/0!</v>
          </cell>
          <cell r="Q860" t="str">
            <v>Do Not Buy</v>
          </cell>
          <cell r="R860" t="str">
            <v>U</v>
          </cell>
          <cell r="W860" t="str">
            <v>SR?</v>
          </cell>
          <cell r="Y860" t="str">
            <v>DNB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L861" t="str">
            <v>no PM, JFN, TCN, Ion, PN, SS, Agr, Sp</v>
          </cell>
          <cell r="N861" t="str">
            <v/>
          </cell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IH</v>
          </cell>
          <cell r="X861" t="str">
            <v>wild pops available</v>
          </cell>
          <cell r="Y861" t="str">
            <v>IH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  <cell r="U862" t="str">
            <v>P</v>
          </cell>
          <cell r="Y862" t="str">
            <v>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L864" t="str">
            <v>no PM, JFN, TCN, Ion, PN, SS, Agr, Sp</v>
          </cell>
          <cell r="N864" t="str">
            <v/>
          </cell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  <cell r="Y864" t="str">
            <v>DNB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M866">
            <v>900000</v>
          </cell>
          <cell r="N866" t="str">
            <v/>
          </cell>
          <cell r="O866" t="e">
            <v>#REF!</v>
          </cell>
          <cell r="T866" t="str">
            <v>NP?</v>
          </cell>
          <cell r="V866" t="str">
            <v>E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L867" t="str">
            <v/>
          </cell>
          <cell r="N867" t="str">
            <v/>
          </cell>
          <cell r="O867" t="e">
            <v>#DIV/0!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L868" t="str">
            <v/>
          </cell>
          <cell r="N868" t="str">
            <v/>
          </cell>
          <cell r="O868" t="e">
            <v>#DIV/0!</v>
          </cell>
          <cell r="Q868" t="str">
            <v>Do Not Buy</v>
          </cell>
          <cell r="Y868" t="str">
            <v>DNB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 t="str">
            <v/>
          </cell>
          <cell r="N869" t="str">
            <v/>
          </cell>
          <cell r="O869" t="e">
            <v>#DIV/0!</v>
          </cell>
          <cell r="Q869" t="str">
            <v>Do Not Buy</v>
          </cell>
          <cell r="R869" t="str">
            <v>U</v>
          </cell>
          <cell r="U869" t="str">
            <v>P</v>
          </cell>
          <cell r="X869" t="str">
            <v>wild pop available. Exception: Majestic, grown from our stock</v>
          </cell>
          <cell r="Y869" t="str">
            <v>P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L870" t="str">
            <v/>
          </cell>
          <cell r="N870" t="str">
            <v/>
          </cell>
          <cell r="O870" t="e">
            <v>#DIV/0!</v>
          </cell>
          <cell r="T870" t="str">
            <v>NP</v>
          </cell>
          <cell r="U870" t="str">
            <v>P</v>
          </cell>
          <cell r="X870" t="str">
            <v>Often vegetative.  Planted often.  Nursery bed: no seed yet</v>
          </cell>
          <cell r="Y870" t="str">
            <v>P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L871" t="str">
            <v/>
          </cell>
          <cell r="N871" t="str">
            <v/>
          </cell>
          <cell r="O871" t="e">
            <v>#DIV/0!</v>
          </cell>
          <cell r="X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L872" t="str">
            <v/>
          </cell>
          <cell r="N872" t="str">
            <v/>
          </cell>
          <cell r="O872" t="e">
            <v>#DIV/0!</v>
          </cell>
          <cell r="Q872" t="str">
            <v>Do Not Buy</v>
          </cell>
          <cell r="Y872" t="str">
            <v>DNB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L873" t="str">
            <v/>
          </cell>
          <cell r="N873" t="str">
            <v/>
          </cell>
          <cell r="O873" t="e">
            <v>#DIV/0!</v>
          </cell>
          <cell r="Q873" t="str">
            <v>Do Not Buy</v>
          </cell>
          <cell r="Y873" t="str">
            <v>DNB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L874" t="str">
            <v/>
          </cell>
          <cell r="N874" t="str">
            <v/>
          </cell>
          <cell r="O874" t="e">
            <v>#DIV/0!</v>
          </cell>
          <cell r="Q874" t="str">
            <v>Do Not Buy</v>
          </cell>
          <cell r="X874" t="str">
            <v>Not present? Not in the db</v>
          </cell>
          <cell r="Y874" t="str">
            <v>DNB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25</v>
          </cell>
          <cell r="L875" t="str">
            <v/>
          </cell>
          <cell r="M875">
            <v>1100</v>
          </cell>
          <cell r="N875" t="str">
            <v/>
          </cell>
          <cell r="O875">
            <v>2.2727272727272728E-2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  <cell r="Y875" t="str">
            <v>DNB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e">
            <v>#DIV/0!</v>
          </cell>
          <cell r="Q876" t="str">
            <v>Do Not Buy</v>
          </cell>
          <cell r="Y876" t="str">
            <v>DNB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L877" t="str">
            <v>TCN</v>
          </cell>
          <cell r="N877" t="str">
            <v/>
          </cell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IH</v>
          </cell>
          <cell r="U877" t="str">
            <v>P</v>
          </cell>
          <cell r="X877" t="str">
            <v>OLD</v>
          </cell>
          <cell r="Y877" t="str">
            <v>P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L878" t="str">
            <v/>
          </cell>
          <cell r="N878" t="str">
            <v/>
          </cell>
          <cell r="O878" t="e">
            <v>#DIV/0!</v>
          </cell>
          <cell r="Q878" t="str">
            <v>Do Not Buy</v>
          </cell>
          <cell r="U878" t="str">
            <v>P</v>
          </cell>
          <cell r="X878" t="str">
            <v>Not present? Not in the db</v>
          </cell>
          <cell r="Y878" t="str">
            <v>P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L879" t="str">
            <v/>
          </cell>
          <cell r="N879" t="str">
            <v/>
          </cell>
          <cell r="O879" t="e">
            <v>#DIV/0!</v>
          </cell>
          <cell r="Q879" t="str">
            <v>Do Not Buy</v>
          </cell>
          <cell r="U879" t="str">
            <v>P</v>
          </cell>
          <cell r="X879" t="str">
            <v>Not present? Not in the db</v>
          </cell>
          <cell r="Y879" t="str">
            <v>P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L880" t="str">
            <v/>
          </cell>
          <cell r="N880" t="str">
            <v/>
          </cell>
          <cell r="O880" t="e">
            <v>#DIV/0!</v>
          </cell>
          <cell r="Q880" t="str">
            <v>Do Not Buy</v>
          </cell>
          <cell r="U880" t="str">
            <v>P</v>
          </cell>
          <cell r="X880" t="str">
            <v>Not present? Not in the db</v>
          </cell>
          <cell r="Y880" t="str">
            <v>P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L881" t="str">
            <v/>
          </cell>
          <cell r="N881" t="str">
            <v/>
          </cell>
          <cell r="O881" t="e">
            <v>#DIV/0!</v>
          </cell>
          <cell r="Q881" t="str">
            <v>Do Not Buy</v>
          </cell>
          <cell r="U881" t="str">
            <v>P</v>
          </cell>
          <cell r="X881" t="str">
            <v>Not present? Not in the db</v>
          </cell>
          <cell r="Y881" t="str">
            <v>P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L882" t="str">
            <v/>
          </cell>
          <cell r="N882" t="str">
            <v/>
          </cell>
          <cell r="O882" t="e">
            <v>#DIV/0!</v>
          </cell>
          <cell r="Q882" t="str">
            <v>Do Not Buy</v>
          </cell>
          <cell r="U882" t="str">
            <v>P</v>
          </cell>
          <cell r="X882" t="str">
            <v>Not present? Not in the db</v>
          </cell>
          <cell r="Y882" t="str">
            <v>P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L883" t="str">
            <v/>
          </cell>
          <cell r="N883" t="str">
            <v/>
          </cell>
          <cell r="O883" t="e">
            <v>#DIV/0!</v>
          </cell>
          <cell r="Q883" t="str">
            <v>Do Not Buy</v>
          </cell>
          <cell r="U883" t="str">
            <v>P</v>
          </cell>
          <cell r="X883" t="str">
            <v>Not present? Not in the db</v>
          </cell>
          <cell r="Y883" t="str">
            <v>P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L884" t="str">
            <v/>
          </cell>
          <cell r="N884" t="str">
            <v/>
          </cell>
          <cell r="O884" t="e">
            <v>#DIV/0!</v>
          </cell>
          <cell r="Q884" t="str">
            <v>Do Not Buy</v>
          </cell>
          <cell r="U884" t="str">
            <v>P</v>
          </cell>
          <cell r="X884" t="str">
            <v>Not present? Not in the db</v>
          </cell>
          <cell r="Y884" t="str">
            <v>P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L886" t="str">
            <v/>
          </cell>
          <cell r="N886" t="str">
            <v/>
          </cell>
          <cell r="O886" t="e">
            <v>#DIV/0!</v>
          </cell>
          <cell r="Q886" t="str">
            <v>Do Not Buy</v>
          </cell>
          <cell r="Y886" t="str">
            <v>DNB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L888" t="str">
            <v>no PM, JFN, TCN, Ion, PN, SS, Agr, Sp</v>
          </cell>
          <cell r="N888" t="str">
            <v/>
          </cell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IH</v>
          </cell>
          <cell r="Y888" t="str">
            <v>IH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L889" t="str">
            <v>no PM, JFN, TCN, Ion, PN, SS, Agr, Sp</v>
          </cell>
          <cell r="N889" t="str">
            <v/>
          </cell>
          <cell r="O889" t="e">
            <v>#DIV/0!</v>
          </cell>
          <cell r="Q889" t="str">
            <v>Do Not Buy</v>
          </cell>
          <cell r="Y889" t="str">
            <v>DNB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L890" t="str">
            <v>no PM, JFN, TCN, Ion, PN, SS, Agr, Sp</v>
          </cell>
          <cell r="N890" t="str">
            <v/>
          </cell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>IH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>IH</v>
          </cell>
          <cell r="Y891" t="str">
            <v>IH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L892" t="str">
            <v/>
          </cell>
          <cell r="N892" t="str">
            <v/>
          </cell>
          <cell r="O892" t="e">
            <v>#DIV/0!</v>
          </cell>
          <cell r="Q892" t="str">
            <v>Do Not Buy</v>
          </cell>
          <cell r="X892" t="str">
            <v>Not present? Not in the db</v>
          </cell>
          <cell r="Y892" t="str">
            <v>DNB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L893" t="str">
            <v/>
          </cell>
          <cell r="N893" t="str">
            <v/>
          </cell>
          <cell r="O893" t="e">
            <v>#DIV/0!</v>
          </cell>
          <cell r="Q893" t="str">
            <v>Do Not Buy</v>
          </cell>
          <cell r="Y893" t="str">
            <v>DNB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80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8.8888888888888893E-4</v>
          </cell>
          <cell r="Q894" t="str">
            <v>Do Not Buy</v>
          </cell>
          <cell r="R894" t="str">
            <v>U</v>
          </cell>
          <cell r="T894" t="str">
            <v>NP?</v>
          </cell>
          <cell r="V894" t="str">
            <v>E</v>
          </cell>
          <cell r="Y894" t="str">
            <v>DNB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L895" t="str">
            <v/>
          </cell>
          <cell r="N895" t="str">
            <v/>
          </cell>
          <cell r="O895" t="e">
            <v>#DIV/0!</v>
          </cell>
          <cell r="Q895" t="str">
            <v>Do Not Buy</v>
          </cell>
          <cell r="R895" t="str">
            <v>U</v>
          </cell>
          <cell r="Y895" t="str">
            <v>DNB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L896" t="str">
            <v/>
          </cell>
          <cell r="N896" t="str">
            <v/>
          </cell>
          <cell r="O896" t="e">
            <v>#DIV/0!</v>
          </cell>
          <cell r="Q896" t="str">
            <v>Do Not Buy</v>
          </cell>
          <cell r="Y896" t="str">
            <v>DNB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L897" t="str">
            <v/>
          </cell>
          <cell r="N897" t="str">
            <v/>
          </cell>
          <cell r="O897" t="e">
            <v>#DIV/0!</v>
          </cell>
          <cell r="Q897" t="str">
            <v>Do Not Buy</v>
          </cell>
          <cell r="Y897" t="str">
            <v>DNB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L898" t="str">
            <v/>
          </cell>
          <cell r="N898" t="str">
            <v/>
          </cell>
          <cell r="O898" t="e">
            <v>#DIV/0!</v>
          </cell>
          <cell r="Q898" t="str">
            <v>Do Not Buy</v>
          </cell>
          <cell r="X898" t="str">
            <v>Not present? Not in the db</v>
          </cell>
          <cell r="Y898" t="str">
            <v>DNB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L899" t="str">
            <v/>
          </cell>
          <cell r="N899" t="str">
            <v/>
          </cell>
          <cell r="O899" t="e">
            <v>#DIV/0!</v>
          </cell>
          <cell r="Q899" t="str">
            <v>Do Not Buy</v>
          </cell>
          <cell r="X899" t="str">
            <v>Not present? Not in the db</v>
          </cell>
          <cell r="Y899" t="str">
            <v>DNB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L901" t="str">
            <v/>
          </cell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  <cell r="U901" t="str">
            <v>P</v>
          </cell>
          <cell r="Y901" t="str">
            <v>P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L902" t="str">
            <v/>
          </cell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  <cell r="U902" t="str">
            <v>P</v>
          </cell>
          <cell r="Y902" t="str">
            <v>P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L903" t="str">
            <v/>
          </cell>
          <cell r="N903" t="str">
            <v/>
          </cell>
          <cell r="O903" t="e">
            <v>#DIV/0!</v>
          </cell>
          <cell r="Q903" t="str">
            <v>Do Not Buy</v>
          </cell>
          <cell r="X903" t="str">
            <v>Not present? Not in the db</v>
          </cell>
          <cell r="Y903" t="str">
            <v>DNB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L904" t="str">
            <v/>
          </cell>
          <cell r="N904" t="str">
            <v/>
          </cell>
          <cell r="O904" t="e">
            <v>#DIV/0!</v>
          </cell>
          <cell r="Q904" t="str">
            <v>Do Not Buy</v>
          </cell>
          <cell r="X904" t="str">
            <v>Not present? Not in the db</v>
          </cell>
          <cell r="Y904" t="str">
            <v>DNB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L907" t="str">
            <v/>
          </cell>
          <cell r="N907" t="str">
            <v/>
          </cell>
          <cell r="O907" t="e">
            <v>#DIV/0!</v>
          </cell>
          <cell r="Q907" t="str">
            <v>Do Not Buy</v>
          </cell>
          <cell r="U907" t="str">
            <v>P</v>
          </cell>
          <cell r="X907" t="str">
            <v>Fern</v>
          </cell>
          <cell r="Y907" t="str">
            <v>P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L908" t="str">
            <v/>
          </cell>
          <cell r="N908" t="str">
            <v/>
          </cell>
          <cell r="O908" t="e">
            <v>#DIV/0!</v>
          </cell>
          <cell r="Q908" t="str">
            <v>Do Not Buy</v>
          </cell>
          <cell r="X908" t="str">
            <v>Not present? Not in the db</v>
          </cell>
          <cell r="Y908" t="str">
            <v>DNB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L909" t="str">
            <v/>
          </cell>
          <cell r="N909" t="str">
            <v/>
          </cell>
          <cell r="O909" t="e">
            <v>#DIV/0!</v>
          </cell>
          <cell r="Q909" t="str">
            <v>Do Not Buy</v>
          </cell>
          <cell r="X909" t="str">
            <v>Not present? Not in the db</v>
          </cell>
          <cell r="Y909" t="str">
            <v>DNB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L910" t="str">
            <v/>
          </cell>
          <cell r="N910" t="str">
            <v/>
          </cell>
          <cell r="O910" t="e">
            <v>#DIV/0!</v>
          </cell>
          <cell r="Q910" t="str">
            <v>Do Not Buy</v>
          </cell>
          <cell r="X910" t="str">
            <v>Not present? Not in the db</v>
          </cell>
          <cell r="Y910" t="str">
            <v>DNB</v>
          </cell>
        </row>
        <row r="911">
          <cell r="A911" t="str">
            <v>Melanthium virginicum</v>
          </cell>
          <cell r="Q911" t="str">
            <v xml:space="preserve">Do Not Buy </v>
          </cell>
          <cell r="X911" t="str">
            <v>Not in Lake Co</v>
          </cell>
          <cell r="Y911" t="str">
            <v>DNB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L912" t="str">
            <v/>
          </cell>
          <cell r="N912" t="str">
            <v/>
          </cell>
          <cell r="O912" t="e">
            <v>#DIV/0!</v>
          </cell>
          <cell r="Q912" t="str">
            <v>Do Not Buy</v>
          </cell>
          <cell r="X912" t="str">
            <v>Not present? Not in the db</v>
          </cell>
          <cell r="Y912" t="str">
            <v>DNB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L913" t="str">
            <v/>
          </cell>
          <cell r="N913" t="str">
            <v/>
          </cell>
          <cell r="O913" t="e">
            <v>#DIV/0!</v>
          </cell>
          <cell r="Q913" t="str">
            <v>Do Not Buy</v>
          </cell>
          <cell r="X913" t="str">
            <v>Not present? Not in the db</v>
          </cell>
          <cell r="Y913" t="str">
            <v>DNB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L914" t="str">
            <v/>
          </cell>
          <cell r="N914" t="str">
            <v/>
          </cell>
          <cell r="O914" t="e">
            <v>#DIV/0!</v>
          </cell>
          <cell r="Q914" t="str">
            <v>Do Not Buy?</v>
          </cell>
          <cell r="R914" t="str">
            <v>U</v>
          </cell>
          <cell r="Y914" t="str">
            <v>DNB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 t="str">
            <v/>
          </cell>
          <cell r="N916" t="str">
            <v/>
          </cell>
          <cell r="O916" t="e">
            <v>#DIV/0!</v>
          </cell>
          <cell r="Q916" t="str">
            <v>Do Not Buy</v>
          </cell>
          <cell r="R916" t="str">
            <v>U</v>
          </cell>
          <cell r="Y916" t="str">
            <v>DNB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L917" t="str">
            <v/>
          </cell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  <cell r="Y917" t="str">
            <v>DNB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L918" t="str">
            <v/>
          </cell>
          <cell r="N918" t="str">
            <v/>
          </cell>
          <cell r="O918" t="e">
            <v>#DIV/0!</v>
          </cell>
          <cell r="Q918" t="str">
            <v>Do Not Buy</v>
          </cell>
          <cell r="X918" t="str">
            <v>Not present? Not in the db</v>
          </cell>
          <cell r="Y918" t="str">
            <v>DNB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L919" t="str">
            <v/>
          </cell>
          <cell r="N919" t="str">
            <v/>
          </cell>
          <cell r="O919" t="e">
            <v>#DIV/0!</v>
          </cell>
          <cell r="Q919" t="str">
            <v>Do Not Buy</v>
          </cell>
          <cell r="X919" t="str">
            <v>Not present? Not in the db</v>
          </cell>
          <cell r="Y919" t="str">
            <v>DNB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L920" t="str">
            <v/>
          </cell>
          <cell r="N920" t="str">
            <v/>
          </cell>
          <cell r="O920" t="e">
            <v>#DIV/0!</v>
          </cell>
          <cell r="X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L921" t="str">
            <v/>
          </cell>
          <cell r="N921" t="str">
            <v/>
          </cell>
          <cell r="O921" t="e">
            <v>#DIV/0!</v>
          </cell>
          <cell r="Q921" t="str">
            <v>Do Not Buy</v>
          </cell>
          <cell r="X921" t="str">
            <v>Not present? Not in the db</v>
          </cell>
          <cell r="Y921" t="str">
            <v>DNB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L923" t="str">
            <v/>
          </cell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X923" t="str">
            <v>Not present in Lake Co</v>
          </cell>
          <cell r="Y923" t="str">
            <v>DNB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 t="str">
            <v/>
          </cell>
          <cell r="N924" t="str">
            <v/>
          </cell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P</v>
          </cell>
          <cell r="W924" t="str">
            <v>SR?</v>
          </cell>
          <cell r="Y924" t="str">
            <v>P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L926" t="str">
            <v/>
          </cell>
          <cell r="N926" t="str">
            <v/>
          </cell>
          <cell r="O926" t="e">
            <v>#DIV/0!</v>
          </cell>
          <cell r="Q926" t="str">
            <v>Do Not Buy</v>
          </cell>
          <cell r="X926" t="str">
            <v>Not present? Not in the db</v>
          </cell>
          <cell r="Y926" t="str">
            <v>DNB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L927" t="str">
            <v/>
          </cell>
          <cell r="N927" t="str">
            <v/>
          </cell>
          <cell r="O927" t="e">
            <v>#DIV/0!</v>
          </cell>
          <cell r="Q927" t="str">
            <v>Do Not Buy</v>
          </cell>
          <cell r="X927" t="str">
            <v>Not present? Not in the db</v>
          </cell>
          <cell r="Y927" t="str">
            <v>DNB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L928" t="str">
            <v/>
          </cell>
          <cell r="N928" t="str">
            <v/>
          </cell>
          <cell r="O928" t="e">
            <v>#DIV/0!</v>
          </cell>
          <cell r="Q928" t="str">
            <v>Do Not Buy</v>
          </cell>
          <cell r="Y928" t="str">
            <v>DNB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L929" t="str">
            <v/>
          </cell>
          <cell r="N929" t="str">
            <v/>
          </cell>
          <cell r="O929" t="e">
            <v>#DIV/0!</v>
          </cell>
          <cell r="Q929" t="str">
            <v>Do Not Buy?</v>
          </cell>
          <cell r="R929" t="str">
            <v>U</v>
          </cell>
          <cell r="X929" t="str">
            <v>extirpated from Lake ?</v>
          </cell>
          <cell r="Y929" t="str">
            <v>DNB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L930" t="str">
            <v/>
          </cell>
          <cell r="N930" t="str">
            <v/>
          </cell>
          <cell r="O930" t="e">
            <v>#DIV/0!</v>
          </cell>
          <cell r="Q930" t="str">
            <v>Do Not Buy</v>
          </cell>
          <cell r="X930" t="str">
            <v>Not present? Not in the db</v>
          </cell>
          <cell r="Y930" t="str">
            <v>DNB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  <cell r="Q931" t="str">
            <v>Do Not Buy</v>
          </cell>
          <cell r="T931" t="str">
            <v>IH</v>
          </cell>
          <cell r="Y931" t="str">
            <v>IH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L932" t="str">
            <v/>
          </cell>
          <cell r="N932" t="str">
            <v/>
          </cell>
          <cell r="O932" t="e">
            <v>#DIV/0!</v>
          </cell>
          <cell r="Q932" t="str">
            <v>Do Not Buy</v>
          </cell>
          <cell r="Y932" t="str">
            <v>DNB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  <cell r="Q933" t="str">
            <v>Do Not Buy</v>
          </cell>
          <cell r="T933" t="str">
            <v>IH</v>
          </cell>
          <cell r="Y933" t="str">
            <v>IH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L935" t="str">
            <v/>
          </cell>
          <cell r="N935" t="str">
            <v/>
          </cell>
          <cell r="O935" t="e">
            <v>#DIV/0!</v>
          </cell>
          <cell r="Q935" t="str">
            <v>Do Not Buy</v>
          </cell>
          <cell r="Y935" t="str">
            <v>DNB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Q936" t="str">
            <v>Do Not Buy</v>
          </cell>
          <cell r="R936" t="str">
            <v>U</v>
          </cell>
          <cell r="X936" t="str">
            <v>wild pop available</v>
          </cell>
          <cell r="Y936" t="str">
            <v>DNB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L937" t="str">
            <v/>
          </cell>
          <cell r="N937" t="str">
            <v/>
          </cell>
          <cell r="O937" t="e">
            <v>#DIV/0!</v>
          </cell>
          <cell r="Q937" t="str">
            <v>Do Not Buy</v>
          </cell>
          <cell r="R937" t="str">
            <v>U</v>
          </cell>
          <cell r="Y937" t="str">
            <v>DNB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L938" t="str">
            <v/>
          </cell>
          <cell r="N938" t="str">
            <v/>
          </cell>
          <cell r="O938" t="e">
            <v>#DIV/0!</v>
          </cell>
          <cell r="Q938" t="str">
            <v>Do Not Buy</v>
          </cell>
          <cell r="R938" t="str">
            <v>U</v>
          </cell>
          <cell r="Y938" t="str">
            <v>DNB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L939" t="str">
            <v/>
          </cell>
          <cell r="N939" t="str">
            <v/>
          </cell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L940" t="str">
            <v/>
          </cell>
          <cell r="N940" t="str">
            <v/>
          </cell>
          <cell r="O940" t="e">
            <v>#DIV/0!</v>
          </cell>
          <cell r="X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L941" t="str">
            <v/>
          </cell>
          <cell r="N941" t="str">
            <v/>
          </cell>
          <cell r="O941" t="e">
            <v>#DIV/0!</v>
          </cell>
          <cell r="X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L942" t="str">
            <v/>
          </cell>
          <cell r="N942" t="str">
            <v/>
          </cell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L943" t="str">
            <v/>
          </cell>
          <cell r="N943" t="str">
            <v/>
          </cell>
          <cell r="O943" t="e">
            <v>#DIV/0!</v>
          </cell>
          <cell r="X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L944" t="str">
            <v/>
          </cell>
          <cell r="N944" t="str">
            <v/>
          </cell>
          <cell r="O944" t="e">
            <v>#DIV/0!</v>
          </cell>
          <cell r="Q944" t="str">
            <v>Do Not Buy</v>
          </cell>
          <cell r="R944" t="str">
            <v>U</v>
          </cell>
          <cell r="Y944" t="str">
            <v>DNB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L945" t="str">
            <v/>
          </cell>
          <cell r="N945" t="str">
            <v/>
          </cell>
          <cell r="O945" t="e">
            <v>#DIV/0!</v>
          </cell>
          <cell r="Q945" t="str">
            <v>Do Not Buy</v>
          </cell>
          <cell r="X945" t="str">
            <v>Not present? Not in the db</v>
          </cell>
          <cell r="Y945" t="str">
            <v>DNB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L946" t="str">
            <v/>
          </cell>
          <cell r="N946" t="str">
            <v/>
          </cell>
          <cell r="O946" t="e">
            <v>#DIV/0!</v>
          </cell>
          <cell r="Q946" t="str">
            <v>Do Not Buy</v>
          </cell>
          <cell r="X946" t="str">
            <v>Not present? Not in the db</v>
          </cell>
          <cell r="Y946" t="str">
            <v>DNB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L947" t="str">
            <v/>
          </cell>
          <cell r="N947" t="str">
            <v/>
          </cell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L948" t="str">
            <v/>
          </cell>
          <cell r="N948" t="str">
            <v/>
          </cell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L949" t="str">
            <v/>
          </cell>
          <cell r="N949" t="str">
            <v/>
          </cell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L950" t="str">
            <v/>
          </cell>
          <cell r="N950" t="str">
            <v/>
          </cell>
          <cell r="O950" t="e">
            <v>#DIV/0!</v>
          </cell>
          <cell r="Q950" t="str">
            <v>Do Not Buy</v>
          </cell>
          <cell r="X950" t="str">
            <v>Not present? Not in the db</v>
          </cell>
          <cell r="Y950" t="str">
            <v>DNB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L952" t="str">
            <v/>
          </cell>
          <cell r="N952" t="str">
            <v/>
          </cell>
          <cell r="O952" t="e">
            <v>#DIV/0!</v>
          </cell>
          <cell r="Q952" t="str">
            <v>Do Not Buy</v>
          </cell>
          <cell r="S952" t="str">
            <v>UH</v>
          </cell>
          <cell r="X952" t="str">
            <v>sandy</v>
          </cell>
          <cell r="Y952" t="str">
            <v>DNB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L953" t="str">
            <v/>
          </cell>
          <cell r="N953" t="str">
            <v/>
          </cell>
          <cell r="O953" t="e">
            <v>#DIV/0!</v>
          </cell>
          <cell r="Q953" t="str">
            <v>Do Not Buy</v>
          </cell>
          <cell r="X953" t="str">
            <v>Not present? Not in the db</v>
          </cell>
          <cell r="Y953" t="str">
            <v>DNB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 t="str">
            <v/>
          </cell>
          <cell r="N955" t="str">
            <v/>
          </cell>
          <cell r="O955" t="e">
            <v>#DIV/0!</v>
          </cell>
          <cell r="Q955" t="str">
            <v>Do Not Buy</v>
          </cell>
          <cell r="R955" t="str">
            <v>U</v>
          </cell>
          <cell r="Y955" t="str">
            <v>DNB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L956" t="str">
            <v/>
          </cell>
          <cell r="N956" t="str">
            <v/>
          </cell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L957" t="str">
            <v/>
          </cell>
          <cell r="N957" t="str">
            <v/>
          </cell>
          <cell r="O957" t="e">
            <v>#DIV/0!</v>
          </cell>
          <cell r="Q957" t="str">
            <v>Do Not Buy</v>
          </cell>
          <cell r="X957" t="str">
            <v>Not present? Not in the db</v>
          </cell>
          <cell r="Y957" t="str">
            <v>DNB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L958" t="str">
            <v/>
          </cell>
          <cell r="N958" t="str">
            <v/>
          </cell>
          <cell r="O958" t="e">
            <v>#DIV/0!</v>
          </cell>
          <cell r="Q958" t="str">
            <v>Do Not Buy</v>
          </cell>
          <cell r="X958" t="str">
            <v>Not present? Not in the db</v>
          </cell>
          <cell r="Y958" t="str">
            <v>DNB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L959" t="str">
            <v>no PM, JFN, TCN, Ion, PN, SS, Agr, Sp</v>
          </cell>
          <cell r="N959" t="str">
            <v/>
          </cell>
          <cell r="O959" t="e">
            <v>#DIV/0!</v>
          </cell>
          <cell r="Q959" t="str">
            <v>Do Not Buy</v>
          </cell>
          <cell r="U959" t="str">
            <v>P</v>
          </cell>
          <cell r="X959" t="str">
            <v>Fern</v>
          </cell>
          <cell r="Y959" t="str">
            <v>P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L960" t="str">
            <v/>
          </cell>
          <cell r="N960" t="str">
            <v/>
          </cell>
          <cell r="O960" t="e">
            <v>#DIV/0!</v>
          </cell>
          <cell r="Q960" t="str">
            <v>Do Not Buy</v>
          </cell>
          <cell r="X960" t="str">
            <v>Not present? Not in the db</v>
          </cell>
          <cell r="Y960" t="str">
            <v>DNB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L961" t="str">
            <v/>
          </cell>
          <cell r="N961" t="str">
            <v/>
          </cell>
          <cell r="O961" t="e">
            <v>#DIV/0!</v>
          </cell>
          <cell r="Q961" t="str">
            <v>Do Not Buy</v>
          </cell>
          <cell r="U961" t="str">
            <v>P</v>
          </cell>
          <cell r="X961" t="str">
            <v>Not present? Not in the db</v>
          </cell>
          <cell r="Y961" t="str">
            <v>P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L962" t="str">
            <v/>
          </cell>
          <cell r="N962" t="str">
            <v/>
          </cell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X962" t="str">
            <v>wild pop available: IDNR</v>
          </cell>
          <cell r="Y962" t="str">
            <v>DNB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L963" t="str">
            <v/>
          </cell>
          <cell r="N963" t="str">
            <v/>
          </cell>
          <cell r="O963" t="e">
            <v>#DIV/0!</v>
          </cell>
          <cell r="Q963" t="str">
            <v>Do Not Buy</v>
          </cell>
          <cell r="X963" t="str">
            <v>Not present? Not in the db</v>
          </cell>
          <cell r="Y963" t="str">
            <v>DNB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L964" t="str">
            <v/>
          </cell>
          <cell r="N964" t="str">
            <v/>
          </cell>
          <cell r="O964" t="e">
            <v>#DIV/0!</v>
          </cell>
          <cell r="Q964" t="str">
            <v>Do Not Buy</v>
          </cell>
          <cell r="X964" t="str">
            <v>Not present? Not in the db</v>
          </cell>
          <cell r="Y964" t="str">
            <v>DNB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L965" t="str">
            <v/>
          </cell>
          <cell r="N965" t="str">
            <v/>
          </cell>
          <cell r="O965" t="e">
            <v>#DIV/0!</v>
          </cell>
          <cell r="Q965" t="str">
            <v>Do Not Buy</v>
          </cell>
          <cell r="X965" t="str">
            <v>Not present? Not in the db</v>
          </cell>
          <cell r="Y965" t="str">
            <v>DNB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 t="str">
            <v/>
          </cell>
          <cell r="N966" t="str">
            <v/>
          </cell>
          <cell r="O966" t="e">
            <v>#DIV/0!</v>
          </cell>
          <cell r="Q966" t="str">
            <v>Do Not Buy</v>
          </cell>
          <cell r="R966" t="str">
            <v>U</v>
          </cell>
          <cell r="Y966" t="str">
            <v>DNB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L967" t="str">
            <v/>
          </cell>
          <cell r="N967" t="str">
            <v/>
          </cell>
          <cell r="O967" t="e">
            <v>#DIV/0!</v>
          </cell>
          <cell r="Q967" t="str">
            <v>Do Not Buy</v>
          </cell>
          <cell r="X967" t="str">
            <v>Not present? Not in the db</v>
          </cell>
          <cell r="Y967" t="str">
            <v>DNB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 t="str">
            <v/>
          </cell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X968" t="str">
            <v>wild pop available</v>
          </cell>
          <cell r="Y968" t="str">
            <v>DNB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L971" t="str">
            <v/>
          </cell>
          <cell r="N971" t="str">
            <v/>
          </cell>
          <cell r="O971" t="e">
            <v>#DIV/0!</v>
          </cell>
          <cell r="Q971" t="str">
            <v>Do Not Buy</v>
          </cell>
          <cell r="U971" t="str">
            <v>P</v>
          </cell>
          <cell r="X971" t="str">
            <v>Fern</v>
          </cell>
          <cell r="Y971" t="str">
            <v>P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L972" t="str">
            <v>no PM, JFN, TCN, Ion, PN, SS, Agr, Sp</v>
          </cell>
          <cell r="N972" t="str">
            <v/>
          </cell>
          <cell r="O972" t="e">
            <v>#DIV/0!</v>
          </cell>
          <cell r="Q972" t="str">
            <v>Do Not Buy</v>
          </cell>
          <cell r="R972" t="str">
            <v>U</v>
          </cell>
          <cell r="U972" t="str">
            <v>P</v>
          </cell>
          <cell r="X972" t="str">
            <v>Fern. Good wild pop available (spores)</v>
          </cell>
          <cell r="Y972" t="str">
            <v>P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L973" t="str">
            <v/>
          </cell>
          <cell r="N973" t="str">
            <v/>
          </cell>
          <cell r="O973" t="e">
            <v>#DIV/0!</v>
          </cell>
          <cell r="Q973" t="str">
            <v>Do Not Buy</v>
          </cell>
          <cell r="U973" t="str">
            <v>P</v>
          </cell>
          <cell r="X973" t="str">
            <v>Fern</v>
          </cell>
          <cell r="Y973" t="str">
            <v>P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L974" t="str">
            <v/>
          </cell>
          <cell r="N974" t="str">
            <v/>
          </cell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U977" t="str">
            <v>P</v>
          </cell>
          <cell r="V977" t="str">
            <v>E</v>
          </cell>
          <cell r="X977" t="str">
            <v>wild pop available</v>
          </cell>
          <cell r="Y977" t="str">
            <v>P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X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X979" t="str">
            <v>wild pop available</v>
          </cell>
          <cell r="Y979" t="str">
            <v>DNB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L980" t="str">
            <v/>
          </cell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X980" t="str">
            <v>Not present</v>
          </cell>
          <cell r="Y980" t="str">
            <v>DNB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L981" t="str">
            <v/>
          </cell>
          <cell r="N981" t="str">
            <v/>
          </cell>
          <cell r="O981" t="e">
            <v>#DIV/0!</v>
          </cell>
          <cell r="Q981" t="str">
            <v>Do Not Buy</v>
          </cell>
          <cell r="X981" t="str">
            <v>Not present? Not in the db</v>
          </cell>
          <cell r="Y981" t="str">
            <v>DNB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L982" t="str">
            <v/>
          </cell>
          <cell r="N982" t="str">
            <v/>
          </cell>
          <cell r="O982" t="e">
            <v>#DIV/0!</v>
          </cell>
          <cell r="Q982" t="str">
            <v>Do Not Buy</v>
          </cell>
          <cell r="X982" t="str">
            <v>Not present? Not in the db</v>
          </cell>
          <cell r="Y982" t="str">
            <v>DNB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L984" t="str">
            <v/>
          </cell>
          <cell r="N984" t="str">
            <v/>
          </cell>
          <cell r="O984" t="e">
            <v>#DIV/0!</v>
          </cell>
          <cell r="Q984" t="str">
            <v>Do Not Buy</v>
          </cell>
          <cell r="X984" t="str">
            <v>Not present? Not in the db</v>
          </cell>
          <cell r="Y984" t="str">
            <v>DNB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L985" t="str">
            <v/>
          </cell>
          <cell r="N985" t="str">
            <v/>
          </cell>
          <cell r="O985" t="e">
            <v>#DIV/0!</v>
          </cell>
          <cell r="Q985" t="str">
            <v>Do Not Buy</v>
          </cell>
          <cell r="X985" t="str">
            <v>Not present? Not in the db</v>
          </cell>
          <cell r="Y985" t="str">
            <v>DNB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L986" t="str">
            <v/>
          </cell>
          <cell r="N986" t="str">
            <v/>
          </cell>
          <cell r="O986" t="e">
            <v>#DIV/0!</v>
          </cell>
          <cell r="Q986" t="str">
            <v>Do Not Buy</v>
          </cell>
          <cell r="X986" t="str">
            <v>Not present? Not in the db</v>
          </cell>
          <cell r="Y986" t="str">
            <v>DNB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L987" t="str">
            <v/>
          </cell>
          <cell r="N987" t="str">
            <v/>
          </cell>
          <cell r="O987" t="e">
            <v>#DIV/0!</v>
          </cell>
          <cell r="Q987" t="str">
            <v>Do Not Buy</v>
          </cell>
          <cell r="X987" t="str">
            <v>Not present? Not in the db</v>
          </cell>
          <cell r="Y987" t="str">
            <v>DNB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L989" t="str">
            <v/>
          </cell>
          <cell r="N989" t="str">
            <v/>
          </cell>
          <cell r="O989" t="e">
            <v>#DIV/0!</v>
          </cell>
          <cell r="Q989" t="str">
            <v>Do Not Buy</v>
          </cell>
          <cell r="X989" t="str">
            <v>Not present? Not in the db</v>
          </cell>
          <cell r="Y989" t="str">
            <v>DNB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L990" t="str">
            <v/>
          </cell>
          <cell r="N990" t="str">
            <v/>
          </cell>
          <cell r="O990" t="e">
            <v>#DIV/0!</v>
          </cell>
          <cell r="Q990" t="str">
            <v>Do Not Buy</v>
          </cell>
          <cell r="Y990" t="str">
            <v>DNB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IH</v>
          </cell>
          <cell r="Y992" t="str">
            <v>IH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IH</v>
          </cell>
          <cell r="V993" t="str">
            <v>E</v>
          </cell>
          <cell r="Y993" t="str">
            <v>IH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L994" t="str">
            <v/>
          </cell>
          <cell r="N994" t="str">
            <v/>
          </cell>
          <cell r="O994" t="e">
            <v>#DIV/0!</v>
          </cell>
          <cell r="Q994" t="str">
            <v>Do Not Buy</v>
          </cell>
          <cell r="Y994" t="str">
            <v>DNB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L995" t="str">
            <v/>
          </cell>
          <cell r="N995" t="str">
            <v/>
          </cell>
          <cell r="O995" t="e">
            <v>#DIV/0!</v>
          </cell>
          <cell r="Q995" t="str">
            <v>Do Not Buy</v>
          </cell>
          <cell r="X995" t="str">
            <v>Not present? Not in the db</v>
          </cell>
          <cell r="Y995" t="str">
            <v>DNB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L996" t="str">
            <v/>
          </cell>
          <cell r="N996" t="str">
            <v/>
          </cell>
          <cell r="O996" t="e">
            <v>#DIV/0!</v>
          </cell>
          <cell r="Q996" t="str">
            <v>Do Not Buy</v>
          </cell>
          <cell r="X996" t="str">
            <v>Not present? Not in the db</v>
          </cell>
          <cell r="Y996" t="str">
            <v>DNB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L997" t="str">
            <v/>
          </cell>
          <cell r="N997" t="str">
            <v/>
          </cell>
          <cell r="O997" t="e">
            <v>#DIV/0!</v>
          </cell>
          <cell r="Q997" t="str">
            <v>Do Not Buy</v>
          </cell>
          <cell r="X997" t="str">
            <v>Not present? Not in the db</v>
          </cell>
          <cell r="Y997" t="str">
            <v>DNB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L998" t="str">
            <v>no PM, JFN, TCN, Ion, PN, SS, Agr, Sp</v>
          </cell>
          <cell r="N998" t="str">
            <v/>
          </cell>
          <cell r="O998" t="e">
            <v>#DIV/0!</v>
          </cell>
          <cell r="Q998" t="str">
            <v>Do Not Buy</v>
          </cell>
          <cell r="R998" t="str">
            <v>U</v>
          </cell>
          <cell r="T998" t="str">
            <v>IH</v>
          </cell>
          <cell r="Y998" t="str">
            <v>IH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</v>
          </cell>
          <cell r="R999" t="str">
            <v>U</v>
          </cell>
          <cell r="T999" t="str">
            <v>IH</v>
          </cell>
          <cell r="Y999" t="str">
            <v>IH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L1000" t="str">
            <v/>
          </cell>
          <cell r="N1000" t="str">
            <v/>
          </cell>
          <cell r="O1000" t="e">
            <v>#DIV/0!</v>
          </cell>
          <cell r="Q1000" t="str">
            <v>Do Not Buy</v>
          </cell>
          <cell r="Y1000" t="str">
            <v>DNB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L1001" t="str">
            <v/>
          </cell>
          <cell r="N1001" t="str">
            <v/>
          </cell>
          <cell r="O1001" t="e">
            <v>#DIV/0!</v>
          </cell>
          <cell r="Q1001" t="str">
            <v>Do Not Buy</v>
          </cell>
          <cell r="X1001" t="str">
            <v>Not present? Not in the db</v>
          </cell>
          <cell r="Y1001" t="str">
            <v>DNB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L1002" t="str">
            <v/>
          </cell>
          <cell r="N1002" t="str">
            <v/>
          </cell>
          <cell r="O1002" t="e">
            <v>#DIV/0!</v>
          </cell>
          <cell r="Q1002" t="str">
            <v>Do Not Buy</v>
          </cell>
          <cell r="X1002" t="str">
            <v>Not present? Not in the db</v>
          </cell>
          <cell r="Y1002" t="str">
            <v>DNB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L1003" t="str">
            <v/>
          </cell>
          <cell r="N1003" t="str">
            <v/>
          </cell>
          <cell r="O1003" t="e">
            <v>#DIV/0!</v>
          </cell>
          <cell r="Q1003" t="str">
            <v>Do Not Buy</v>
          </cell>
          <cell r="X1003" t="str">
            <v>Not present? Not in the db</v>
          </cell>
          <cell r="Y1003" t="str">
            <v>DNB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L1004" t="str">
            <v/>
          </cell>
          <cell r="N1004" t="str">
            <v/>
          </cell>
          <cell r="O1004" t="e">
            <v>#DIV/0!</v>
          </cell>
          <cell r="Q1004" t="str">
            <v>Do Not Buy</v>
          </cell>
          <cell r="X1004" t="str">
            <v>Not present? Not in the db</v>
          </cell>
          <cell r="Y1004" t="str">
            <v>DNB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L1005" t="str">
            <v/>
          </cell>
          <cell r="N1005" t="str">
            <v/>
          </cell>
          <cell r="O1005" t="e">
            <v>#DIV/0!</v>
          </cell>
          <cell r="Q1005" t="str">
            <v>Do Not Buy</v>
          </cell>
          <cell r="X1005" t="str">
            <v>Not present? Not in the db</v>
          </cell>
          <cell r="Y1005" t="str">
            <v>DNB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L1006" t="str">
            <v/>
          </cell>
          <cell r="N1006" t="str">
            <v/>
          </cell>
          <cell r="O1006" t="e">
            <v>#DIV/0!</v>
          </cell>
          <cell r="Q1006" t="str">
            <v>Do Not Buy</v>
          </cell>
          <cell r="Y1006" t="str">
            <v>DNB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L1007" t="str">
            <v/>
          </cell>
          <cell r="N1007" t="str">
            <v/>
          </cell>
          <cell r="O1007" t="e">
            <v>#DIV/0!</v>
          </cell>
          <cell r="Q1007" t="str">
            <v>Do Not Buy</v>
          </cell>
          <cell r="Y1007" t="str">
            <v>DNB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L1008" t="str">
            <v/>
          </cell>
          <cell r="N1008" t="str">
            <v/>
          </cell>
          <cell r="O1008" t="e">
            <v>#DIV/0!</v>
          </cell>
          <cell r="Q1008" t="str">
            <v>Do Not Buy</v>
          </cell>
          <cell r="X1008" t="str">
            <v>Not present? Not in the db</v>
          </cell>
          <cell r="Y1008" t="str">
            <v>DNB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L1010" t="str">
            <v/>
          </cell>
          <cell r="N1010" t="str">
            <v/>
          </cell>
          <cell r="O1010" t="e">
            <v>#DIV/0!</v>
          </cell>
          <cell r="Q1010" t="str">
            <v>Do Not Buy</v>
          </cell>
          <cell r="X1010" t="str">
            <v>Not present? Not in the db</v>
          </cell>
          <cell r="Y1010" t="str">
            <v>DNB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M1012">
            <v>300000</v>
          </cell>
          <cell r="N1012" t="str">
            <v/>
          </cell>
          <cell r="O1012">
            <v>0</v>
          </cell>
          <cell r="Q1012" t="str">
            <v>Do Not Buy</v>
          </cell>
          <cell r="R1012" t="str">
            <v>U</v>
          </cell>
          <cell r="Y1012" t="str">
            <v>P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L1013" t="str">
            <v/>
          </cell>
          <cell r="N1013" t="str">
            <v/>
          </cell>
          <cell r="O1013" t="e">
            <v>#DIV/0!</v>
          </cell>
          <cell r="Q1013" t="str">
            <v>Do Not Buy</v>
          </cell>
          <cell r="Y1013" t="str">
            <v>DNB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L1014" t="str">
            <v/>
          </cell>
          <cell r="N1014" t="str">
            <v/>
          </cell>
          <cell r="O1014" t="e">
            <v>#DIV/0!</v>
          </cell>
          <cell r="Q1014" t="str">
            <v>Do Not Buy</v>
          </cell>
          <cell r="X1014" t="str">
            <v>Not present? Not in the db</v>
          </cell>
          <cell r="Y1014" t="str">
            <v>DNB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M1015">
            <v>7000</v>
          </cell>
          <cell r="N1015" t="str">
            <v/>
          </cell>
          <cell r="O1015">
            <v>0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X1018" t="str">
            <v>Not in Lake Co</v>
          </cell>
          <cell r="Y1018" t="str">
            <v>DNB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M1020">
            <v>33000</v>
          </cell>
          <cell r="N1020" t="str">
            <v/>
          </cell>
          <cell r="O1020">
            <v>0</v>
          </cell>
          <cell r="R1020" t="str">
            <v>U</v>
          </cell>
          <cell r="T1020" t="str">
            <v>NP?</v>
          </cell>
          <cell r="X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M1021">
            <v>44000</v>
          </cell>
          <cell r="N1021" t="str">
            <v/>
          </cell>
          <cell r="O1021">
            <v>1.8181818181818181E-4</v>
          </cell>
          <cell r="R1021" t="str">
            <v>U</v>
          </cell>
          <cell r="X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L1022" t="str">
            <v/>
          </cell>
          <cell r="N1022" t="str">
            <v/>
          </cell>
          <cell r="O1022" t="e">
            <v>#DIV/0!</v>
          </cell>
          <cell r="Q1022" t="str">
            <v>Do Not Buy</v>
          </cell>
          <cell r="U1022" t="str">
            <v>P</v>
          </cell>
          <cell r="X1022" t="str">
            <v>Not present? Not in the db</v>
          </cell>
          <cell r="Y1022" t="str">
            <v>P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L1023" t="str">
            <v/>
          </cell>
          <cell r="N1023" t="str">
            <v/>
          </cell>
          <cell r="O1023" t="e">
            <v>#DIV/0!</v>
          </cell>
          <cell r="Q1023" t="str">
            <v>Do Not Buy</v>
          </cell>
          <cell r="X1023" t="str">
            <v>Not present? Not in the db….but planted ?</v>
          </cell>
          <cell r="Y1023" t="str">
            <v>DNB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20</v>
          </cell>
          <cell r="M1024">
            <v>90000</v>
          </cell>
          <cell r="N1024" t="str">
            <v/>
          </cell>
          <cell r="O1024">
            <v>2.2222222222222223E-4</v>
          </cell>
          <cell r="Q1024" t="str">
            <v>Do Not Buy?</v>
          </cell>
          <cell r="R1024" t="str">
            <v>U</v>
          </cell>
          <cell r="T1024" t="str">
            <v>NP - local</v>
          </cell>
          <cell r="Y1024" t="str">
            <v>IH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L1026" t="str">
            <v/>
          </cell>
          <cell r="N1026" t="str">
            <v/>
          </cell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L1027" t="str">
            <v/>
          </cell>
          <cell r="N1027" t="str">
            <v/>
          </cell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L1029" t="str">
            <v/>
          </cell>
          <cell r="N1029" t="str">
            <v/>
          </cell>
          <cell r="O1029" t="e">
            <v>#DIV/0!</v>
          </cell>
          <cell r="Q1029" t="str">
            <v>Do Not Buy</v>
          </cell>
          <cell r="X1029" t="str">
            <v>Not present? Not in the db</v>
          </cell>
          <cell r="Y1029" t="str">
            <v>DNB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L1030" t="str">
            <v/>
          </cell>
          <cell r="N1030" t="str">
            <v/>
          </cell>
          <cell r="O1030" t="e">
            <v>#DIV/0!</v>
          </cell>
          <cell r="Q1030" t="str">
            <v>Do Not Buy</v>
          </cell>
          <cell r="X1030" t="str">
            <v>Not present? Not in the db</v>
          </cell>
          <cell r="Y1030" t="str">
            <v>DNB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M1031">
            <v>19000</v>
          </cell>
          <cell r="N1031" t="str">
            <v/>
          </cell>
          <cell r="O1031">
            <v>0</v>
          </cell>
          <cell r="R1031" t="str">
            <v>U</v>
          </cell>
          <cell r="T1031" t="str">
            <v>NP - local</v>
          </cell>
          <cell r="X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L1032" t="str">
            <v/>
          </cell>
          <cell r="N1032" t="str">
            <v/>
          </cell>
          <cell r="O1032" t="e">
            <v>#DIV/0!</v>
          </cell>
          <cell r="Q1032" t="str">
            <v>Do Not Buy</v>
          </cell>
          <cell r="R1032" t="str">
            <v>U</v>
          </cell>
          <cell r="X1032" t="str">
            <v>Not present? Not in the db.   Approach TNC if desirable.</v>
          </cell>
          <cell r="Y1032" t="str">
            <v>DNB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M1033">
            <v>15000</v>
          </cell>
          <cell r="N1033" t="str">
            <v/>
          </cell>
          <cell r="O1033">
            <v>0</v>
          </cell>
          <cell r="R1033" t="str">
            <v>U</v>
          </cell>
          <cell r="T1033" t="str">
            <v>NP - local</v>
          </cell>
          <cell r="X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L1034" t="str">
            <v/>
          </cell>
          <cell r="N1034" t="str">
            <v/>
          </cell>
          <cell r="O1034" t="e">
            <v>#DIV/0!</v>
          </cell>
          <cell r="Q1034" t="str">
            <v>Do Not Buy</v>
          </cell>
          <cell r="X1034" t="str">
            <v>Not present? Not in the db</v>
          </cell>
          <cell r="Y1034" t="str">
            <v>DNB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M1035">
            <v>12500</v>
          </cell>
          <cell r="N1035" t="str">
            <v/>
          </cell>
          <cell r="O1035">
            <v>0</v>
          </cell>
          <cell r="R1035" t="str">
            <v>U</v>
          </cell>
          <cell r="T1035" t="str">
            <v>NP?</v>
          </cell>
          <cell r="U1035" t="str">
            <v>P</v>
          </cell>
          <cell r="Y1035" t="str">
            <v>P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150</v>
          </cell>
          <cell r="M1036">
            <v>7200</v>
          </cell>
          <cell r="N1036" t="str">
            <v/>
          </cell>
          <cell r="O1036">
            <v>2.0833333333333332E-2</v>
          </cell>
          <cell r="T1036" t="str">
            <v>NP - 200 mi</v>
          </cell>
          <cell r="V1036" t="str">
            <v>E</v>
          </cell>
          <cell r="X1036" t="str">
            <v>expensive seed, difficult to collect.  Local sources ?</v>
          </cell>
          <cell r="Y1036" t="str">
            <v>IH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L1037" t="str">
            <v/>
          </cell>
          <cell r="N1037" t="str">
            <v/>
          </cell>
          <cell r="O1037" t="e">
            <v>#DIV/0!</v>
          </cell>
          <cell r="Q1037" t="str">
            <v>Do Not Buy</v>
          </cell>
          <cell r="X1037" t="str">
            <v>Not present? Not in the db</v>
          </cell>
          <cell r="Y1037" t="str">
            <v>DNB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150</v>
          </cell>
          <cell r="M1038">
            <v>19000</v>
          </cell>
          <cell r="N1038" t="str">
            <v/>
          </cell>
          <cell r="O1038">
            <v>7.8947368421052634E-3</v>
          </cell>
          <cell r="V1038" t="str">
            <v>E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L1039" t="str">
            <v/>
          </cell>
          <cell r="N1039" t="str">
            <v/>
          </cell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 t="str">
            <v/>
          </cell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M1045">
            <v>11000</v>
          </cell>
          <cell r="N1045" t="str">
            <v/>
          </cell>
          <cell r="O1045">
            <v>4.5454545454545452E-3</v>
          </cell>
          <cell r="T1045" t="str">
            <v>IH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L1046" t="str">
            <v/>
          </cell>
          <cell r="N1046" t="str">
            <v/>
          </cell>
          <cell r="O1046" t="e">
            <v>#DIV/0!</v>
          </cell>
          <cell r="Q1046" t="str">
            <v>Do Not Buy</v>
          </cell>
          <cell r="X1046" t="str">
            <v>Not present? Not in the db</v>
          </cell>
          <cell r="Y1046" t="str">
            <v>DNB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L1047" t="str">
            <v>no PM, JFN, TCN, Ion, PN, SS, Agr, Sp</v>
          </cell>
          <cell r="N1047" t="str">
            <v/>
          </cell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L1049" t="str">
            <v/>
          </cell>
          <cell r="N1049" t="str">
            <v/>
          </cell>
          <cell r="O1049" t="e">
            <v>#DIV/0!</v>
          </cell>
          <cell r="Q1049" t="str">
            <v>Do Not Buy</v>
          </cell>
          <cell r="Y1049" t="str">
            <v>DNB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L1051" t="str">
            <v/>
          </cell>
          <cell r="N1051" t="str">
            <v/>
          </cell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L1052" t="str">
            <v/>
          </cell>
          <cell r="N1052" t="str">
            <v/>
          </cell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L1054" t="str">
            <v/>
          </cell>
          <cell r="N1054" t="str">
            <v/>
          </cell>
          <cell r="O1054" t="e">
            <v>#DIV/0!</v>
          </cell>
          <cell r="Q1054" t="str">
            <v>Do Not Buy</v>
          </cell>
          <cell r="R1054" t="str">
            <v>U</v>
          </cell>
          <cell r="U1054" t="str">
            <v>P</v>
          </cell>
          <cell r="X1054" t="str">
            <v>Ken source</v>
          </cell>
          <cell r="Y1054" t="str">
            <v>P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L1057" t="str">
            <v/>
          </cell>
          <cell r="N1057" t="str">
            <v/>
          </cell>
          <cell r="O1057" t="e">
            <v>#DIV/0!</v>
          </cell>
          <cell r="Q1057" t="str">
            <v>Do Not Buy?</v>
          </cell>
          <cell r="X1057" t="str">
            <v>Not present? Not in the db</v>
          </cell>
          <cell r="Y1057" t="str">
            <v>DNB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 t="str">
            <v/>
          </cell>
          <cell r="N1058" t="str">
            <v/>
          </cell>
          <cell r="O1058" t="e">
            <v>#DIV/0!</v>
          </cell>
          <cell r="Q1058" t="str">
            <v>Do Not Buy</v>
          </cell>
          <cell r="R1058" t="str">
            <v>U</v>
          </cell>
          <cell r="Y1058" t="str">
            <v>DNB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L1059" t="str">
            <v/>
          </cell>
          <cell r="N1059" t="str">
            <v/>
          </cell>
          <cell r="O1059" t="e">
            <v>#DIV/0!</v>
          </cell>
          <cell r="Q1059" t="str">
            <v>Do Not Buy</v>
          </cell>
          <cell r="X1059" t="str">
            <v>Not present? Not in the db</v>
          </cell>
          <cell r="Y1059" t="str">
            <v>DNB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L1060" t="str">
            <v/>
          </cell>
          <cell r="N1060" t="str">
            <v/>
          </cell>
          <cell r="O1060" t="e">
            <v>#DIV/0!</v>
          </cell>
          <cell r="Q1060" t="str">
            <v>Do Not Buy</v>
          </cell>
          <cell r="Y1060" t="str">
            <v>DNB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L1061" t="str">
            <v/>
          </cell>
          <cell r="N1061" t="str">
            <v/>
          </cell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L1062" t="str">
            <v/>
          </cell>
          <cell r="N1062" t="str">
            <v/>
          </cell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  <cell r="U1063" t="str">
            <v>P</v>
          </cell>
          <cell r="Y1063" t="str">
            <v>P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L1064" t="str">
            <v/>
          </cell>
          <cell r="N1064" t="str">
            <v/>
          </cell>
          <cell r="O1064" t="e">
            <v>#DIV/0!</v>
          </cell>
          <cell r="Q1064" t="str">
            <v>Do Not Buy</v>
          </cell>
          <cell r="X1064" t="str">
            <v>Orchid</v>
          </cell>
          <cell r="Y1064" t="str">
            <v>DNB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IH</v>
          </cell>
          <cell r="V1066" t="str">
            <v>E</v>
          </cell>
          <cell r="X1066" t="str">
            <v>wild pop available</v>
          </cell>
          <cell r="Y1066" t="str">
            <v>IH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L1067" t="str">
            <v/>
          </cell>
          <cell r="N1067" t="str">
            <v/>
          </cell>
          <cell r="O1067" t="e">
            <v>#DIV/0!</v>
          </cell>
          <cell r="Q1067" t="str">
            <v>Do Not Buy</v>
          </cell>
          <cell r="X1067" t="str">
            <v>Not present? Not in the db</v>
          </cell>
          <cell r="Y1067" t="str">
            <v>DNB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L1068" t="str">
            <v/>
          </cell>
          <cell r="N1068" t="str">
            <v/>
          </cell>
          <cell r="O1068" t="e">
            <v>#DIV/0!</v>
          </cell>
          <cell r="Q1068" t="str">
            <v>Do Not Buy</v>
          </cell>
          <cell r="X1068" t="str">
            <v>Not present? Not in the db</v>
          </cell>
          <cell r="Y1068" t="str">
            <v>DNB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L1069" t="str">
            <v/>
          </cell>
          <cell r="N1069" t="str">
            <v/>
          </cell>
          <cell r="O1069" t="e">
            <v>#DIV/0!</v>
          </cell>
          <cell r="Q1069" t="str">
            <v>Do Not Buy</v>
          </cell>
          <cell r="X1069" t="str">
            <v>Not present? Not in the db</v>
          </cell>
          <cell r="Y1069" t="str">
            <v>DNB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L1070" t="str">
            <v/>
          </cell>
          <cell r="N1070" t="str">
            <v/>
          </cell>
          <cell r="O1070" t="e">
            <v>#DIV/0!</v>
          </cell>
          <cell r="Q1070" t="str">
            <v>Do Not Buy</v>
          </cell>
          <cell r="Y1070" t="str">
            <v>DNB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L1071" t="str">
            <v/>
          </cell>
          <cell r="N1071" t="str">
            <v/>
          </cell>
          <cell r="O1071" t="e">
            <v>#DIV/0!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  <cell r="Y1072" t="str">
            <v>DNB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L1073" t="str">
            <v/>
          </cell>
          <cell r="N1073" t="str">
            <v/>
          </cell>
          <cell r="O1073" t="e">
            <v>#DIV/0!</v>
          </cell>
          <cell r="Q1073" t="str">
            <v>Do Not Buy</v>
          </cell>
          <cell r="Y1073" t="str">
            <v>DNB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L1074" t="str">
            <v/>
          </cell>
          <cell r="N1074" t="str">
            <v/>
          </cell>
          <cell r="O1074" t="e">
            <v>#DIV/0!</v>
          </cell>
          <cell r="Q1074" t="str">
            <v>Do Not Buy</v>
          </cell>
          <cell r="X1074" t="str">
            <v>Not present? Not in the db</v>
          </cell>
          <cell r="Y1074" t="str">
            <v>DNB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 t="str">
            <v/>
          </cell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  <cell r="Y1076" t="str">
            <v>DNB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L1077" t="str">
            <v/>
          </cell>
          <cell r="N1077" t="str">
            <v/>
          </cell>
          <cell r="O1077" t="e">
            <v>#DIV/0!</v>
          </cell>
          <cell r="Q1077" t="str">
            <v>Do Not Buy</v>
          </cell>
          <cell r="X1077" t="str">
            <v>Not present? Not in the db</v>
          </cell>
          <cell r="Y1077" t="str">
            <v>DNB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L1080" t="str">
            <v/>
          </cell>
          <cell r="N1080" t="str">
            <v/>
          </cell>
          <cell r="O1080" t="e">
            <v>#DIV/0!</v>
          </cell>
          <cell r="Q1080" t="str">
            <v>Do Not Buy</v>
          </cell>
          <cell r="X1080" t="str">
            <v>Not present? Not in the db</v>
          </cell>
          <cell r="Y1080" t="str">
            <v>DNB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L1082" t="str">
            <v/>
          </cell>
          <cell r="N1082" t="str">
            <v/>
          </cell>
          <cell r="O1082" t="e">
            <v>#DIV/0!</v>
          </cell>
          <cell r="Q1082" t="str">
            <v>Do Not Buy</v>
          </cell>
          <cell r="X1082" t="str">
            <v>Not present? Not in the db</v>
          </cell>
          <cell r="Y1082" t="str">
            <v>DNB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L1086" t="str">
            <v/>
          </cell>
          <cell r="N1086" t="str">
            <v/>
          </cell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L1088" t="str">
            <v/>
          </cell>
          <cell r="N1088" t="str">
            <v/>
          </cell>
          <cell r="O1088" t="e">
            <v>#DIV/0!</v>
          </cell>
          <cell r="Q1088" t="str">
            <v>Do Not Buy</v>
          </cell>
          <cell r="X1088" t="str">
            <v>Not present? Not in the db</v>
          </cell>
          <cell r="Y1088" t="str">
            <v>DNB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L1090" t="str">
            <v/>
          </cell>
          <cell r="N1090" t="str">
            <v/>
          </cell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L1091" t="str">
            <v/>
          </cell>
          <cell r="N1091" t="str">
            <v/>
          </cell>
          <cell r="O1091" t="e">
            <v>#DIV/0!</v>
          </cell>
          <cell r="Q1091" t="str">
            <v>Do Not Buy</v>
          </cell>
          <cell r="X1091" t="str">
            <v>Not present? Not in the db</v>
          </cell>
          <cell r="Y1091" t="str">
            <v>DNB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L1092" t="str">
            <v/>
          </cell>
          <cell r="N1092" t="str">
            <v/>
          </cell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L1094" t="str">
            <v/>
          </cell>
          <cell r="N1094" t="str">
            <v/>
          </cell>
          <cell r="O1094" t="e">
            <v>#DIV/0!</v>
          </cell>
          <cell r="X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L1096" t="str">
            <v/>
          </cell>
          <cell r="N1096" t="str">
            <v/>
          </cell>
          <cell r="O1096" t="e">
            <v>#DIV/0!</v>
          </cell>
          <cell r="Q1096" t="str">
            <v>Do Not Buy</v>
          </cell>
          <cell r="X1096" t="str">
            <v>Not present? Not in the db</v>
          </cell>
          <cell r="Y1096" t="str">
            <v>DNB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L1097" t="str">
            <v/>
          </cell>
          <cell r="N1097" t="str">
            <v/>
          </cell>
          <cell r="O1097" t="e">
            <v>#DIV/0!</v>
          </cell>
          <cell r="Q1097" t="str">
            <v>Do Not Buy</v>
          </cell>
          <cell r="U1097" t="str">
            <v>P</v>
          </cell>
          <cell r="Y1097" t="str">
            <v>P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L1098" t="str">
            <v/>
          </cell>
          <cell r="N1098" t="str">
            <v/>
          </cell>
          <cell r="O1098" t="e">
            <v>#DIV/0!</v>
          </cell>
          <cell r="Q1098" t="str">
            <v>Do Not Buy</v>
          </cell>
          <cell r="U1098" t="str">
            <v>P</v>
          </cell>
          <cell r="X1098" t="str">
            <v>Fern</v>
          </cell>
          <cell r="Y1098" t="str">
            <v>P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L1099" t="str">
            <v/>
          </cell>
          <cell r="N1099" t="str">
            <v/>
          </cell>
          <cell r="O1099" t="e">
            <v>#DIV/0!</v>
          </cell>
          <cell r="Q1099" t="str">
            <v>Do Not Buy</v>
          </cell>
          <cell r="X1099" t="str">
            <v>Not present? Not in the db</v>
          </cell>
          <cell r="Y1099" t="str">
            <v>DNB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L1100" t="str">
            <v/>
          </cell>
          <cell r="N1100" t="str">
            <v/>
          </cell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L1101" t="str">
            <v/>
          </cell>
          <cell r="N1101" t="str">
            <v/>
          </cell>
          <cell r="O1101" t="e">
            <v>#DIV/0!</v>
          </cell>
          <cell r="Q1101" t="str">
            <v>Do Not Buy</v>
          </cell>
          <cell r="R1101" t="str">
            <v>U</v>
          </cell>
          <cell r="Y1101" t="str">
            <v>DNB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L1103" t="str">
            <v/>
          </cell>
          <cell r="N1103" t="str">
            <v/>
          </cell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L1105" t="str">
            <v/>
          </cell>
          <cell r="N1105" t="str">
            <v/>
          </cell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L1106" t="str">
            <v/>
          </cell>
          <cell r="N1106" t="str">
            <v/>
          </cell>
          <cell r="O1106" t="e">
            <v>#DIV/0!</v>
          </cell>
          <cell r="Q1106" t="str">
            <v>Do Not Buy</v>
          </cell>
          <cell r="X1106" t="str">
            <v>Not present? Not in the db</v>
          </cell>
          <cell r="Y1106" t="str">
            <v>DNB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L1107" t="str">
            <v/>
          </cell>
          <cell r="N1107" t="str">
            <v/>
          </cell>
          <cell r="O1107" t="e">
            <v>#DIV/0!</v>
          </cell>
          <cell r="Q1107" t="str">
            <v>Do Not Buy</v>
          </cell>
          <cell r="X1107" t="str">
            <v>Not present? Not in the db</v>
          </cell>
          <cell r="Y1107" t="str">
            <v>DNB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L1108" t="str">
            <v/>
          </cell>
          <cell r="N1108" t="str">
            <v/>
          </cell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L1109" t="str">
            <v/>
          </cell>
          <cell r="N1109" t="str">
            <v/>
          </cell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L1110" t="str">
            <v/>
          </cell>
          <cell r="N1110" t="str">
            <v/>
          </cell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L1111" t="str">
            <v/>
          </cell>
          <cell r="N1111" t="str">
            <v/>
          </cell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L1112" t="str">
            <v/>
          </cell>
          <cell r="N1112" t="str">
            <v/>
          </cell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L1113" t="str">
            <v/>
          </cell>
          <cell r="N1113" t="str">
            <v/>
          </cell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L1114" t="str">
            <v/>
          </cell>
          <cell r="N1114" t="str">
            <v/>
          </cell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L1115" t="str">
            <v/>
          </cell>
          <cell r="N1115" t="str">
            <v/>
          </cell>
          <cell r="O1115" t="e">
            <v>#DIV/0!</v>
          </cell>
          <cell r="Q1115" t="str">
            <v>Do Not Buy?</v>
          </cell>
          <cell r="Y1115" t="str">
            <v>DNB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L1116" t="str">
            <v/>
          </cell>
          <cell r="N1116" t="str">
            <v/>
          </cell>
          <cell r="O1116" t="e">
            <v>#DIV/0!</v>
          </cell>
          <cell r="Q1116" t="str">
            <v>Do Not Buy?</v>
          </cell>
          <cell r="Y1116" t="str">
            <v>DNB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L1117" t="str">
            <v/>
          </cell>
          <cell r="N1117" t="str">
            <v/>
          </cell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L1118" t="str">
            <v/>
          </cell>
          <cell r="N1118" t="str">
            <v/>
          </cell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 t="str">
            <v/>
          </cell>
          <cell r="N1119" t="str">
            <v/>
          </cell>
          <cell r="O1119" t="e">
            <v>#DIV/0!</v>
          </cell>
          <cell r="Q1119" t="str">
            <v>Do Not Buy?</v>
          </cell>
          <cell r="R1119" t="str">
            <v>U</v>
          </cell>
          <cell r="Y1119" t="str">
            <v>DNB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L1120" t="str">
            <v/>
          </cell>
          <cell r="N1120" t="str">
            <v/>
          </cell>
          <cell r="O1120" t="e">
            <v>#DIV/0!</v>
          </cell>
          <cell r="Q1120" t="str">
            <v>Do Not Buy?</v>
          </cell>
          <cell r="X1120" t="str">
            <v>Not present? Not in the db</v>
          </cell>
          <cell r="Y1120" t="str">
            <v>DNB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L1121" t="str">
            <v/>
          </cell>
          <cell r="N1121" t="str">
            <v/>
          </cell>
          <cell r="O1121" t="e">
            <v>#DIV/0!</v>
          </cell>
          <cell r="Q1121" t="str">
            <v>Do Not Buy?</v>
          </cell>
          <cell r="X1121" t="str">
            <v>Not present? Not in the db</v>
          </cell>
          <cell r="Y1121" t="str">
            <v>DNB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L1122" t="str">
            <v/>
          </cell>
          <cell r="N1122" t="str">
            <v/>
          </cell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L1123" t="str">
            <v/>
          </cell>
          <cell r="N1123" t="str">
            <v/>
          </cell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25</v>
          </cell>
          <cell r="M1124">
            <v>230000</v>
          </cell>
          <cell r="N1124" t="str">
            <v/>
          </cell>
          <cell r="O1124">
            <v>1.0869565217391305E-4</v>
          </cell>
          <cell r="R1124" t="str">
            <v>U</v>
          </cell>
          <cell r="T1124" t="str">
            <v>IH</v>
          </cell>
          <cell r="X1124" t="str">
            <v>wild pop available</v>
          </cell>
          <cell r="Y1124" t="str">
            <v>IH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L1125" t="str">
            <v/>
          </cell>
          <cell r="N1125" t="str">
            <v/>
          </cell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X1125" t="str">
            <v>wild pop available</v>
          </cell>
          <cell r="Y1125" t="str">
            <v>DNB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L1127" t="str">
            <v/>
          </cell>
          <cell r="N1127" t="str">
            <v/>
          </cell>
          <cell r="O1127" t="e">
            <v>#DIV/0!</v>
          </cell>
          <cell r="Q1127" t="str">
            <v>Do Not Buy</v>
          </cell>
          <cell r="Y1127" t="str">
            <v>DNB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L1128" t="str">
            <v/>
          </cell>
          <cell r="N1128" t="str">
            <v/>
          </cell>
          <cell r="O1128" t="e">
            <v>#DIV/0!</v>
          </cell>
          <cell r="Q1128" t="str">
            <v>Do Not Buy</v>
          </cell>
          <cell r="X1128" t="str">
            <v>Not present? Not in the db</v>
          </cell>
          <cell r="Y1128" t="str">
            <v>DNB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L1131" t="str">
            <v>no PM, JFN, TCN, Ion, PN, SS, Agr, Sp</v>
          </cell>
          <cell r="N1131" t="str">
            <v/>
          </cell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IH</v>
          </cell>
          <cell r="Y1131" t="str">
            <v>IH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L1132" t="str">
            <v>no PM, JFN, TCN, Ion, PN, SS, Agr, Sp</v>
          </cell>
          <cell r="N1132" t="str">
            <v/>
          </cell>
          <cell r="O1132" t="e">
            <v>#DIV/0!</v>
          </cell>
          <cell r="Q1132" t="str">
            <v>Do Not Buy</v>
          </cell>
          <cell r="R1132" t="str">
            <v>U</v>
          </cell>
          <cell r="X1132" t="str">
            <v>Not present? Not in the db</v>
          </cell>
          <cell r="Y1132" t="str">
            <v>DNB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L1133" t="str">
            <v/>
          </cell>
          <cell r="N1133" t="str">
            <v/>
          </cell>
          <cell r="O1133" t="e">
            <v>#DIV/0!</v>
          </cell>
          <cell r="Q1133" t="str">
            <v>Do Not Buy</v>
          </cell>
          <cell r="X1133" t="str">
            <v>Not present? Not in the db</v>
          </cell>
          <cell r="Y1133" t="str">
            <v>DNB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50</v>
          </cell>
          <cell r="L1134" t="str">
            <v/>
          </cell>
          <cell r="M1134">
            <v>20000</v>
          </cell>
          <cell r="N1134" t="str">
            <v/>
          </cell>
          <cell r="O1134">
            <v>2.5000000000000001E-3</v>
          </cell>
          <cell r="Q1134" t="str">
            <v>Do Not Buy</v>
          </cell>
          <cell r="R1134" t="str">
            <v>U</v>
          </cell>
          <cell r="T1134" t="str">
            <v>IH</v>
          </cell>
          <cell r="Y1134" t="str">
            <v>IH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L1135" t="str">
            <v/>
          </cell>
          <cell r="N1135" t="str">
            <v/>
          </cell>
          <cell r="O1135" t="e">
            <v>#DIV/0!</v>
          </cell>
          <cell r="Q1135" t="str">
            <v>Do Not Buy</v>
          </cell>
          <cell r="Y1135" t="str">
            <v>DNB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L1138" t="str">
            <v/>
          </cell>
          <cell r="N1138" t="str">
            <v/>
          </cell>
          <cell r="O1138" t="e">
            <v>#DIV/0!</v>
          </cell>
          <cell r="Q1138" t="str">
            <v>Do Not Buy</v>
          </cell>
          <cell r="R1138" t="str">
            <v>U</v>
          </cell>
          <cell r="X1138" t="str">
            <v>wild pop available</v>
          </cell>
          <cell r="Y1138" t="str">
            <v>DNB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L1139" t="str">
            <v/>
          </cell>
          <cell r="N1139" t="str">
            <v/>
          </cell>
          <cell r="O1139" t="e">
            <v>#DIV/0!</v>
          </cell>
          <cell r="Q1139" t="str">
            <v>Do Not Buy</v>
          </cell>
          <cell r="X1139" t="str">
            <v>Not present? Not in the db</v>
          </cell>
          <cell r="Y1139" t="str">
            <v>DNB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L1140" t="str">
            <v/>
          </cell>
          <cell r="N1140" t="str">
            <v/>
          </cell>
          <cell r="O1140" t="e">
            <v>#DIV/0!</v>
          </cell>
          <cell r="Q1140" t="str">
            <v>Do Not Buy?</v>
          </cell>
          <cell r="S1140" t="str">
            <v>UH</v>
          </cell>
          <cell r="Y1140" t="str">
            <v>DNB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L1143" t="str">
            <v/>
          </cell>
          <cell r="N1143" t="str">
            <v/>
          </cell>
          <cell r="O1143" t="e">
            <v>#DIV/0!</v>
          </cell>
          <cell r="Q1143" t="str">
            <v>Do Not Buy</v>
          </cell>
          <cell r="X1143" t="str">
            <v>Not present? Not in the db</v>
          </cell>
          <cell r="Y1143" t="str">
            <v>DNB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L1144" t="str">
            <v/>
          </cell>
          <cell r="N1144" t="str">
            <v/>
          </cell>
          <cell r="O1144" t="e">
            <v>#DIV/0!</v>
          </cell>
          <cell r="Q1144" t="str">
            <v>Do Not Buy</v>
          </cell>
          <cell r="X1144" t="str">
            <v>Not present? Not in the db</v>
          </cell>
          <cell r="Y1144" t="str">
            <v>DNB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L1145" t="str">
            <v/>
          </cell>
          <cell r="N1145" t="str">
            <v/>
          </cell>
          <cell r="O1145" t="e">
            <v>#DIV/0!</v>
          </cell>
          <cell r="Q1145" t="str">
            <v>Do Not Buy</v>
          </cell>
          <cell r="X1145" t="str">
            <v>Not present? Not in the db</v>
          </cell>
          <cell r="Y1145" t="str">
            <v>DNB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Q1146" t="str">
            <v>Do Not Buy?</v>
          </cell>
          <cell r="R1146" t="str">
            <v>U</v>
          </cell>
          <cell r="Y1146" t="str">
            <v>DNB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L1147" t="str">
            <v/>
          </cell>
          <cell r="N1147" t="str">
            <v/>
          </cell>
          <cell r="O1147" t="e">
            <v>#DIV/0!</v>
          </cell>
          <cell r="Q1147" t="str">
            <v>Do Not Buy</v>
          </cell>
          <cell r="R1147" t="str">
            <v>U</v>
          </cell>
          <cell r="Y1147" t="str">
            <v>DNB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L1148" t="str">
            <v/>
          </cell>
          <cell r="N1148" t="str">
            <v/>
          </cell>
          <cell r="O1148" t="e">
            <v>#DIV/0!</v>
          </cell>
          <cell r="Q1148" t="str">
            <v>Do Not Buy</v>
          </cell>
          <cell r="X1148" t="str">
            <v>Not present? Not in the db</v>
          </cell>
          <cell r="Y1148" t="str">
            <v>DNB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L1149" t="str">
            <v/>
          </cell>
          <cell r="N1149" t="str">
            <v/>
          </cell>
          <cell r="O1149" t="e">
            <v>#DIV/0!</v>
          </cell>
          <cell r="Q1149" t="str">
            <v>Do Not Buy</v>
          </cell>
          <cell r="U1149" t="str">
            <v>P</v>
          </cell>
          <cell r="X1149" t="str">
            <v>Fern</v>
          </cell>
          <cell r="Y1149" t="str">
            <v>P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L1150" t="str">
            <v/>
          </cell>
          <cell r="N1150" t="str">
            <v/>
          </cell>
          <cell r="O1150" t="e">
            <v>#DIV/0!</v>
          </cell>
          <cell r="Q1150" t="str">
            <v>Do Not Buy</v>
          </cell>
          <cell r="Y1150" t="str">
            <v>DNB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L1151" t="str">
            <v/>
          </cell>
          <cell r="N1151" t="str">
            <v/>
          </cell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 t="str">
            <v/>
          </cell>
          <cell r="N1153" t="str">
            <v/>
          </cell>
          <cell r="O1153" t="e">
            <v>#DIV/0!</v>
          </cell>
          <cell r="Q1153" t="str">
            <v>Do Not Buy</v>
          </cell>
          <cell r="R1153" t="str">
            <v>U</v>
          </cell>
          <cell r="Y1153" t="str">
            <v>DNB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L1154" t="str">
            <v/>
          </cell>
          <cell r="N1154" t="str">
            <v/>
          </cell>
          <cell r="O1154" t="e">
            <v>#DIV/0!</v>
          </cell>
          <cell r="Q1154" t="str">
            <v>Do Not Buy</v>
          </cell>
          <cell r="R1154" t="str">
            <v>U</v>
          </cell>
          <cell r="Y1154" t="str">
            <v>DNB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L1155" t="str">
            <v/>
          </cell>
          <cell r="N1155" t="str">
            <v/>
          </cell>
          <cell r="O1155" t="e">
            <v>#DIV/0!</v>
          </cell>
          <cell r="Q1155" t="str">
            <v>Do Not Buy</v>
          </cell>
          <cell r="X1155" t="str">
            <v>Not present? Not in the db</v>
          </cell>
          <cell r="Y1155" t="str">
            <v>DNB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L1159" t="str">
            <v/>
          </cell>
          <cell r="N1159" t="str">
            <v/>
          </cell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L1161" t="str">
            <v/>
          </cell>
          <cell r="N1161" t="str">
            <v/>
          </cell>
          <cell r="O1161" t="e">
            <v>#DIV/0!</v>
          </cell>
          <cell r="Q1161" t="str">
            <v>Do Not Buy</v>
          </cell>
          <cell r="Y1161" t="str">
            <v>DNB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L1162" t="str">
            <v/>
          </cell>
          <cell r="N1162" t="str">
            <v/>
          </cell>
          <cell r="O1162" t="e">
            <v>#DIV/0!</v>
          </cell>
          <cell r="Q1162" t="str">
            <v>Do Not Buy</v>
          </cell>
          <cell r="Y1162" t="str">
            <v>DNB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L1169" t="str">
            <v/>
          </cell>
          <cell r="N1169" t="str">
            <v/>
          </cell>
          <cell r="O1169" t="e">
            <v>#DIV/0!</v>
          </cell>
          <cell r="Q1169" t="str">
            <v>Do Not Buy</v>
          </cell>
          <cell r="Y1169" t="str">
            <v>DNB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L1170" t="str">
            <v/>
          </cell>
          <cell r="N1170" t="str">
            <v/>
          </cell>
          <cell r="O1170" t="e">
            <v>#DIV/0!</v>
          </cell>
          <cell r="Q1170" t="str">
            <v>Do Not Buy</v>
          </cell>
          <cell r="Y1170" t="str">
            <v>DNB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L1171" t="str">
            <v/>
          </cell>
          <cell r="N1171" t="str">
            <v/>
          </cell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L1172" t="str">
            <v/>
          </cell>
          <cell r="N1172" t="str">
            <v/>
          </cell>
          <cell r="O1172" t="e">
            <v>#DIV/0!</v>
          </cell>
          <cell r="Q1172" t="str">
            <v>Do Not Buy</v>
          </cell>
          <cell r="Y1172" t="str">
            <v>DNB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L1173" t="str">
            <v/>
          </cell>
          <cell r="N1173" t="str">
            <v/>
          </cell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L1174" t="str">
            <v/>
          </cell>
          <cell r="N1174" t="str">
            <v/>
          </cell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L1175" t="str">
            <v/>
          </cell>
          <cell r="N1175" t="str">
            <v/>
          </cell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L1176" t="str">
            <v/>
          </cell>
          <cell r="N1176" t="str">
            <v/>
          </cell>
          <cell r="O1176" t="e">
            <v>#DIV/0!</v>
          </cell>
          <cell r="Q1176" t="str">
            <v>Do Not Buy</v>
          </cell>
          <cell r="X1176" t="str">
            <v>Not present? Not in the db</v>
          </cell>
          <cell r="Y1176" t="str">
            <v>DNB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L1177" t="str">
            <v/>
          </cell>
          <cell r="N1177" t="str">
            <v/>
          </cell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L1178" t="str">
            <v/>
          </cell>
          <cell r="N1178" t="str">
            <v/>
          </cell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L1180" t="str">
            <v/>
          </cell>
          <cell r="N1180" t="str">
            <v/>
          </cell>
          <cell r="O1180" t="e">
            <v>#DIV/0!</v>
          </cell>
          <cell r="Q1180" t="str">
            <v>Do Not Buy</v>
          </cell>
          <cell r="X1180" t="str">
            <v>Not present? Not in the db.  TNC?</v>
          </cell>
          <cell r="Y1180" t="str">
            <v>DNB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L1181" t="str">
            <v/>
          </cell>
          <cell r="N1181" t="str">
            <v/>
          </cell>
          <cell r="O1181" t="e">
            <v>#DIV/0!</v>
          </cell>
          <cell r="Q1181" t="str">
            <v>Do Not Buy</v>
          </cell>
          <cell r="Y1181" t="str">
            <v>DNB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L1182" t="str">
            <v/>
          </cell>
          <cell r="N1182" t="str">
            <v/>
          </cell>
          <cell r="O1182" t="e">
            <v>#DIV/0!</v>
          </cell>
          <cell r="Q1182" t="str">
            <v>Do Not Buy</v>
          </cell>
          <cell r="X1182" t="str">
            <v>Not present? Not in the db</v>
          </cell>
          <cell r="Y1182" t="str">
            <v>DNB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L1183" t="str">
            <v/>
          </cell>
          <cell r="N1183" t="str">
            <v/>
          </cell>
          <cell r="O1183" t="e">
            <v>#DIV/0!</v>
          </cell>
          <cell r="Q1183" t="str">
            <v>Do Not Buy</v>
          </cell>
          <cell r="Y1183" t="str">
            <v>DNB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L1184" t="str">
            <v/>
          </cell>
          <cell r="N1184" t="str">
            <v/>
          </cell>
          <cell r="O1184" t="e">
            <v>#DIV/0!</v>
          </cell>
          <cell r="Q1184" t="str">
            <v>Do Not Buy</v>
          </cell>
          <cell r="X1184" t="str">
            <v>Not present? Not in the db</v>
          </cell>
          <cell r="Y1184" t="str">
            <v>DNB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L1185" t="str">
            <v/>
          </cell>
          <cell r="N1185" t="str">
            <v/>
          </cell>
          <cell r="O1185" t="e">
            <v>#DIV/0!</v>
          </cell>
          <cell r="Q1185" t="str">
            <v>Do Not Buy</v>
          </cell>
          <cell r="X1185" t="str">
            <v>Not present? Not in the db</v>
          </cell>
          <cell r="Y1185" t="str">
            <v>DNB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L1189" t="str">
            <v/>
          </cell>
          <cell r="N1189" t="str">
            <v/>
          </cell>
          <cell r="O1189" t="e">
            <v>#DIV/0!</v>
          </cell>
          <cell r="Q1189" t="str">
            <v>Do Not Buy</v>
          </cell>
          <cell r="Y1189" t="str">
            <v>DNB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L1191" t="str">
            <v/>
          </cell>
          <cell r="N1191" t="str">
            <v/>
          </cell>
          <cell r="O1191" t="e">
            <v>#DIV/0!</v>
          </cell>
          <cell r="Q1191" t="str">
            <v>Do Not Buy</v>
          </cell>
          <cell r="Y1191" t="str">
            <v>DNB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L1192" t="str">
            <v/>
          </cell>
          <cell r="N1192" t="str">
            <v/>
          </cell>
          <cell r="O1192" t="e">
            <v>#DIV/0!</v>
          </cell>
          <cell r="Q1192" t="str">
            <v>Do Not Buy</v>
          </cell>
          <cell r="Y1192" t="str">
            <v>DNB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L1193" t="str">
            <v/>
          </cell>
          <cell r="N1193" t="str">
            <v/>
          </cell>
          <cell r="O1193" t="e">
            <v>#DIV/0!</v>
          </cell>
          <cell r="Q1193" t="str">
            <v>Do Not Buy</v>
          </cell>
          <cell r="X1193" t="str">
            <v>Not present? Not in the db</v>
          </cell>
          <cell r="Y1193" t="str">
            <v>DNB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L1194" t="str">
            <v/>
          </cell>
          <cell r="N1194" t="str">
            <v/>
          </cell>
          <cell r="O1194" t="e">
            <v>#DIV/0!</v>
          </cell>
          <cell r="Q1194" t="str">
            <v>Do Not Buy</v>
          </cell>
          <cell r="X1194" t="str">
            <v>Not present? Not in the db</v>
          </cell>
          <cell r="Y1194" t="str">
            <v>DNB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L1195" t="str">
            <v/>
          </cell>
          <cell r="N1195" t="str">
            <v/>
          </cell>
          <cell r="O1195" t="e">
            <v>#DIV/0!</v>
          </cell>
          <cell r="Q1195" t="str">
            <v>Do Not Buy</v>
          </cell>
          <cell r="X1195" t="str">
            <v>Not present? Not in the db</v>
          </cell>
          <cell r="Y1195" t="str">
            <v>DNB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L1196" t="str">
            <v/>
          </cell>
          <cell r="N1196" t="str">
            <v/>
          </cell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L1197" t="str">
            <v>no PM, JFN, TCN, Ion, PN, SS, Agr, Sp</v>
          </cell>
          <cell r="N1197" t="str">
            <v/>
          </cell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  <cell r="Y1197" t="str">
            <v>DNB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L1198" t="str">
            <v/>
          </cell>
          <cell r="N1198" t="str">
            <v/>
          </cell>
          <cell r="O1198" t="e">
            <v>#DIV/0!</v>
          </cell>
          <cell r="Q1198" t="str">
            <v>Do Not Buy</v>
          </cell>
          <cell r="X1198" t="str">
            <v>Not present? Not in the db</v>
          </cell>
          <cell r="Y1198" t="str">
            <v>DNB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L1199" t="str">
            <v/>
          </cell>
          <cell r="N1199" t="str">
            <v/>
          </cell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L1200" t="str">
            <v/>
          </cell>
          <cell r="N1200" t="str">
            <v/>
          </cell>
          <cell r="O1200" t="e">
            <v>#DIV/0!</v>
          </cell>
          <cell r="Q1200" t="str">
            <v>Do Not Buy</v>
          </cell>
          <cell r="X1200" t="str">
            <v>Not present? Not in the db</v>
          </cell>
          <cell r="Y1200" t="str">
            <v>DNB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L1204" t="str">
            <v/>
          </cell>
          <cell r="N1204" t="str">
            <v/>
          </cell>
          <cell r="O1204" t="e">
            <v>#DIV/0!</v>
          </cell>
          <cell r="Q1204" t="str">
            <v>Do Not Buy</v>
          </cell>
          <cell r="X1204" t="str">
            <v>Not present? Not in the db</v>
          </cell>
          <cell r="Y1204" t="str">
            <v>DNB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L1211" t="str">
            <v/>
          </cell>
          <cell r="N1211" t="str">
            <v/>
          </cell>
          <cell r="O1211" t="e">
            <v>#DIV/0!</v>
          </cell>
          <cell r="Q1211" t="str">
            <v>Do Not Buy</v>
          </cell>
          <cell r="X1211" t="str">
            <v>Not present? Not in the db</v>
          </cell>
          <cell r="Y1211" t="str">
            <v>DNB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L1213" t="str">
            <v/>
          </cell>
          <cell r="N1213" t="str">
            <v/>
          </cell>
          <cell r="O1213" t="e">
            <v>#DIV/0!</v>
          </cell>
          <cell r="Q1213" t="str">
            <v>Do Not Buy</v>
          </cell>
          <cell r="X1213" t="str">
            <v>Not present? Not in the db</v>
          </cell>
          <cell r="Y1213" t="str">
            <v>DNB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L1215" t="str">
            <v/>
          </cell>
          <cell r="N1215" t="str">
            <v/>
          </cell>
          <cell r="O1215" t="e">
            <v>#DIV/0!</v>
          </cell>
          <cell r="Q1215" t="str">
            <v>Do Not Buy</v>
          </cell>
          <cell r="Y1215" t="str">
            <v>DNB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L1218" t="str">
            <v/>
          </cell>
          <cell r="N1218" t="str">
            <v/>
          </cell>
          <cell r="O1218" t="e">
            <v>#DIV/0!</v>
          </cell>
          <cell r="Q1218" t="str">
            <v>Do Not Buy</v>
          </cell>
          <cell r="R1218" t="str">
            <v>U</v>
          </cell>
          <cell r="X1218" t="str">
            <v>Not present? Not in the db.  1 wild pop - planted in 70s? - local?</v>
          </cell>
          <cell r="Y1218" t="str">
            <v>DNB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 t="str">
            <v/>
          </cell>
          <cell r="N1220" t="str">
            <v/>
          </cell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U1220" t="str">
            <v>P</v>
          </cell>
          <cell r="X1220" t="str">
            <v>wild pop available</v>
          </cell>
          <cell r="Y1220" t="str">
            <v>P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L1221" t="str">
            <v/>
          </cell>
          <cell r="N1221" t="str">
            <v/>
          </cell>
          <cell r="O1221" t="e">
            <v>#DIV/0!</v>
          </cell>
          <cell r="Q1221" t="str">
            <v>Do Not Buy</v>
          </cell>
          <cell r="Y1221" t="str">
            <v>DNB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L1224" t="str">
            <v/>
          </cell>
          <cell r="N1224" t="str">
            <v/>
          </cell>
          <cell r="O1224" t="e">
            <v>#DIV/0!</v>
          </cell>
          <cell r="Q1224" t="str">
            <v>Do Not Buy</v>
          </cell>
          <cell r="X1224" t="str">
            <v xml:space="preserve">Not present? Not in the db.  </v>
          </cell>
          <cell r="Y1224" t="str">
            <v>DNB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M1225">
            <v>43000</v>
          </cell>
          <cell r="N1225" t="str">
            <v/>
          </cell>
          <cell r="O1225">
            <v>1.1627906976744187E-4</v>
          </cell>
          <cell r="T1225" t="str">
            <v>IH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M1231">
            <v>11900</v>
          </cell>
          <cell r="N1231" t="str">
            <v/>
          </cell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L1232" t="str">
            <v/>
          </cell>
          <cell r="N1232" t="str">
            <v/>
          </cell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L1233" t="str">
            <v/>
          </cell>
          <cell r="N1233" t="str">
            <v/>
          </cell>
          <cell r="O1233" t="e">
            <v>#DIV/0!</v>
          </cell>
          <cell r="Q1233" t="str">
            <v>Do Not Buy</v>
          </cell>
          <cell r="X1233" t="str">
            <v xml:space="preserve">Not present? Not in the db.  </v>
          </cell>
          <cell r="Y1233" t="str">
            <v>DNB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L1234" t="str">
            <v/>
          </cell>
          <cell r="N1234" t="str">
            <v/>
          </cell>
          <cell r="O1234" t="e">
            <v>#DIV/0!</v>
          </cell>
          <cell r="Q1234" t="str">
            <v>Do Not Buy</v>
          </cell>
          <cell r="Y1234" t="str">
            <v>DNB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L1235" t="str">
            <v/>
          </cell>
          <cell r="N1235" t="str">
            <v/>
          </cell>
          <cell r="O1235" t="e">
            <v>#DIV/0!</v>
          </cell>
          <cell r="Q1235" t="str">
            <v>Do Not Buy</v>
          </cell>
          <cell r="Y1235" t="str">
            <v>DNB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L1236" t="str">
            <v/>
          </cell>
          <cell r="N1236" t="str">
            <v/>
          </cell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L1237" t="str">
            <v/>
          </cell>
          <cell r="N1237" t="str">
            <v/>
          </cell>
          <cell r="O1237" t="e">
            <v>#DIV/0!</v>
          </cell>
          <cell r="Q1237" t="str">
            <v>Do Not Buy</v>
          </cell>
          <cell r="X1237" t="str">
            <v xml:space="preserve">Not present? Not in the db.  </v>
          </cell>
          <cell r="Y1237" t="str">
            <v>DNB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L1239" t="str">
            <v/>
          </cell>
          <cell r="N1239" t="str">
            <v/>
          </cell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L1240" t="str">
            <v/>
          </cell>
          <cell r="N1240" t="str">
            <v/>
          </cell>
          <cell r="O1240" t="e">
            <v>#DIV/0!</v>
          </cell>
          <cell r="Q1240" t="str">
            <v>Do Not Buy</v>
          </cell>
          <cell r="Y1240" t="str">
            <v>DNB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L1241" t="str">
            <v/>
          </cell>
          <cell r="N1241" t="str">
            <v/>
          </cell>
          <cell r="O1241" t="e">
            <v>#DIV/0!</v>
          </cell>
          <cell r="Q1241" t="str">
            <v>Do Not Buy?</v>
          </cell>
          <cell r="X1241" t="str">
            <v>local pops avail</v>
          </cell>
          <cell r="Y1241" t="str">
            <v>DNB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L1242" t="str">
            <v/>
          </cell>
          <cell r="N1242" t="str">
            <v/>
          </cell>
          <cell r="O1242" t="e">
            <v>#DIV/0!</v>
          </cell>
          <cell r="Q1242" t="str">
            <v>Do Not Buy</v>
          </cell>
          <cell r="Y1242" t="str">
            <v>DNB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L1244" t="str">
            <v/>
          </cell>
          <cell r="N1244" t="str">
            <v/>
          </cell>
          <cell r="O1244" t="e">
            <v>#DIV/0!</v>
          </cell>
          <cell r="Q1244" t="str">
            <v>Do Not Buy</v>
          </cell>
          <cell r="Y1244" t="str">
            <v>DNB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L1245" t="str">
            <v/>
          </cell>
          <cell r="N1245" t="str">
            <v/>
          </cell>
          <cell r="O1245" t="e">
            <v>#DIV/0!</v>
          </cell>
          <cell r="Q1245" t="str">
            <v>Do Not Buy</v>
          </cell>
          <cell r="Y1245" t="str">
            <v>DNB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L1246" t="str">
            <v/>
          </cell>
          <cell r="N1246" t="str">
            <v/>
          </cell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L1248" t="str">
            <v/>
          </cell>
          <cell r="N1248" t="str">
            <v/>
          </cell>
          <cell r="O1248" t="e">
            <v>#DIV/0!</v>
          </cell>
          <cell r="Q1248" t="str">
            <v>Do Not Buy</v>
          </cell>
          <cell r="X1248" t="str">
            <v xml:space="preserve">Not present? Not in the db.  </v>
          </cell>
          <cell r="Y1248" t="str">
            <v>DNB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L1250" t="str">
            <v/>
          </cell>
          <cell r="N1250" t="str">
            <v/>
          </cell>
          <cell r="O1250" t="e">
            <v>#DIV/0!</v>
          </cell>
          <cell r="Q1250" t="str">
            <v>Do Not Buy</v>
          </cell>
          <cell r="Y1250" t="str">
            <v>DNB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L1251" t="str">
            <v/>
          </cell>
          <cell r="N1251" t="str">
            <v/>
          </cell>
          <cell r="O1251" t="e">
            <v>#DIV/0!</v>
          </cell>
          <cell r="Q1251" t="str">
            <v>Do Not Buy?</v>
          </cell>
          <cell r="X1251" t="str">
            <v>local pops avail</v>
          </cell>
          <cell r="Y1251" t="str">
            <v>DNB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L1252" t="str">
            <v/>
          </cell>
          <cell r="N1252" t="str">
            <v/>
          </cell>
          <cell r="O1252" t="e">
            <v>#DIV/0!</v>
          </cell>
          <cell r="Q1252" t="str">
            <v>Do Not Buy</v>
          </cell>
          <cell r="Y1252" t="str">
            <v>DNB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L1253" t="str">
            <v/>
          </cell>
          <cell r="N1253" t="str">
            <v/>
          </cell>
          <cell r="O1253" t="e">
            <v>#DIV/0!</v>
          </cell>
          <cell r="Q1253" t="str">
            <v>Do Not Buy</v>
          </cell>
          <cell r="Y1253" t="str">
            <v>DNB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L1254" t="str">
            <v/>
          </cell>
          <cell r="N1254" t="str">
            <v/>
          </cell>
          <cell r="O1254" t="e">
            <v>#DIV/0!</v>
          </cell>
          <cell r="Q1254" t="str">
            <v>Do Not Buy</v>
          </cell>
          <cell r="X1254" t="str">
            <v xml:space="preserve">Not present? Not in the db.  </v>
          </cell>
          <cell r="Y1254" t="str">
            <v>DNB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L1255" t="str">
            <v/>
          </cell>
          <cell r="N1255" t="str">
            <v/>
          </cell>
          <cell r="O1255" t="e">
            <v>#DIV/0!</v>
          </cell>
          <cell r="Q1255" t="str">
            <v>Do Not Buy</v>
          </cell>
          <cell r="X1255" t="str">
            <v xml:space="preserve">Not present? Not in the db.  </v>
          </cell>
          <cell r="Y1255" t="str">
            <v>DNB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L1257" t="str">
            <v/>
          </cell>
          <cell r="N1257" t="str">
            <v/>
          </cell>
          <cell r="O1257" t="e">
            <v>#DIV/0!</v>
          </cell>
          <cell r="Q1257" t="str">
            <v>Do Not Buy</v>
          </cell>
          <cell r="X1257" t="str">
            <v xml:space="preserve">Not present? Not in the db.  </v>
          </cell>
          <cell r="Y1257" t="str">
            <v>DNB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L1258" t="str">
            <v/>
          </cell>
          <cell r="N1258" t="str">
            <v/>
          </cell>
          <cell r="O1258" t="e">
            <v>#DIV/0!</v>
          </cell>
          <cell r="Q1258" t="str">
            <v>Do Not Buy</v>
          </cell>
          <cell r="Y1258" t="str">
            <v>DNB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100</v>
          </cell>
          <cell r="M1259">
            <v>1700</v>
          </cell>
          <cell r="N1259" t="str">
            <v/>
          </cell>
          <cell r="O1259">
            <v>5.8823529411764705E-2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T1259" t="str">
            <v>IH</v>
          </cell>
          <cell r="U1259" t="str">
            <v>P</v>
          </cell>
          <cell r="V1259" t="str">
            <v>E</v>
          </cell>
          <cell r="W1259" t="str">
            <v>SR</v>
          </cell>
          <cell r="X1259" t="str">
            <v>wild pop available</v>
          </cell>
          <cell r="Y1259" t="str">
            <v>P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L1260" t="str">
            <v/>
          </cell>
          <cell r="N1260" t="str">
            <v/>
          </cell>
          <cell r="O1260" t="e">
            <v>#DIV/0!</v>
          </cell>
          <cell r="Q1260" t="str">
            <v>Do Not Buy</v>
          </cell>
          <cell r="X1260" t="str">
            <v xml:space="preserve">Not present? Not in the db.  </v>
          </cell>
          <cell r="Y1260" t="str">
            <v>DNB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L1261" t="str">
            <v/>
          </cell>
          <cell r="N1261" t="str">
            <v/>
          </cell>
          <cell r="O1261" t="e">
            <v>#DIV/0!</v>
          </cell>
          <cell r="Q1261" t="str">
            <v>Do Not Buy</v>
          </cell>
          <cell r="Y1261" t="str">
            <v>DNB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  <cell r="Y1263" t="str">
            <v>DNB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L1264" t="str">
            <v/>
          </cell>
          <cell r="N1264" t="str">
            <v/>
          </cell>
          <cell r="O1264" t="e">
            <v>#DIV/0!</v>
          </cell>
          <cell r="Q1264" t="str">
            <v>Do Not Buy</v>
          </cell>
          <cell r="X1264" t="str">
            <v xml:space="preserve">Not present? Not in the db.  </v>
          </cell>
          <cell r="Y1264" t="str">
            <v>DNB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L1265" t="str">
            <v/>
          </cell>
          <cell r="N1265" t="str">
            <v/>
          </cell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  <cell r="Y1265" t="str">
            <v>DNB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L1267" t="str">
            <v/>
          </cell>
          <cell r="N1267" t="str">
            <v/>
          </cell>
          <cell r="O1267" t="e">
            <v>#DIV/0!</v>
          </cell>
          <cell r="Q1267" t="str">
            <v>Do Not Buy</v>
          </cell>
          <cell r="X1267" t="str">
            <v xml:space="preserve">Not present? Not in the db.  </v>
          </cell>
          <cell r="Y1267" t="str">
            <v>DNB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L1268" t="str">
            <v/>
          </cell>
          <cell r="N1268" t="str">
            <v/>
          </cell>
          <cell r="O1268" t="e">
            <v>#DIV/0!</v>
          </cell>
          <cell r="Q1268" t="str">
            <v>Do Not Buy</v>
          </cell>
          <cell r="X1268" t="str">
            <v xml:space="preserve">Not present? Not in the db.  </v>
          </cell>
          <cell r="Y1268" t="str">
            <v>DNB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L1269" t="str">
            <v/>
          </cell>
          <cell r="N1269" t="str">
            <v/>
          </cell>
          <cell r="O1269" t="e">
            <v>#DIV/0!</v>
          </cell>
          <cell r="Q1269" t="str">
            <v>Do Not Buy</v>
          </cell>
          <cell r="X1269" t="str">
            <v xml:space="preserve">Not present? Not in the db.  </v>
          </cell>
          <cell r="Y1269" t="str">
            <v>DNB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M1270">
            <v>400000</v>
          </cell>
          <cell r="N1270" t="str">
            <v/>
          </cell>
          <cell r="O1270">
            <v>1.4999999999999999E-4</v>
          </cell>
          <cell r="Q1270" t="str">
            <v>Do Not Buy</v>
          </cell>
          <cell r="Y1270" t="str">
            <v>DNB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L1271" t="str">
            <v/>
          </cell>
          <cell r="N1271" t="str">
            <v/>
          </cell>
          <cell r="O1271" t="e">
            <v>#DIV/0!</v>
          </cell>
          <cell r="Q1271" t="str">
            <v>Do Not Buy</v>
          </cell>
          <cell r="X1271" t="str">
            <v xml:space="preserve">Not present? Not in the db.  </v>
          </cell>
          <cell r="Y1271" t="str">
            <v>DNB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I1272" t="str">
            <v/>
          </cell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L1273" t="str">
            <v/>
          </cell>
          <cell r="N1273" t="str">
            <v/>
          </cell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L1275" t="str">
            <v/>
          </cell>
          <cell r="N1275" t="str">
            <v/>
          </cell>
          <cell r="O1275" t="e">
            <v>#DIV/0!</v>
          </cell>
          <cell r="Q1275" t="str">
            <v>Do Not Buy</v>
          </cell>
          <cell r="X1275" t="str">
            <v xml:space="preserve">Not present? Not in the db.  </v>
          </cell>
          <cell r="Y1275" t="str">
            <v>DNB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L1278" t="str">
            <v/>
          </cell>
          <cell r="N1278" t="str">
            <v/>
          </cell>
          <cell r="O1278" t="e">
            <v>#DIV/0!</v>
          </cell>
          <cell r="Q1278" t="str">
            <v>Do Not Buy</v>
          </cell>
          <cell r="X1278" t="str">
            <v xml:space="preserve">Not present? Not in the db.  </v>
          </cell>
          <cell r="Y1278" t="str">
            <v>DNB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L1279" t="str">
            <v/>
          </cell>
          <cell r="N1279" t="str">
            <v/>
          </cell>
          <cell r="O1279" t="e">
            <v>#DIV/0!</v>
          </cell>
          <cell r="Q1279" t="str">
            <v>Do Not Buy</v>
          </cell>
          <cell r="X1279" t="str">
            <v xml:space="preserve">Not present? Not in the db.  </v>
          </cell>
          <cell r="Y1279" t="str">
            <v>DNB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L1281" t="str">
            <v/>
          </cell>
          <cell r="N1281" t="str">
            <v/>
          </cell>
          <cell r="O1281" t="e">
            <v>#DIV/0!</v>
          </cell>
          <cell r="Q1281" t="str">
            <v>Do Not Buy</v>
          </cell>
          <cell r="Y1281" t="str">
            <v>DNB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L1283" t="str">
            <v/>
          </cell>
          <cell r="N1283" t="str">
            <v/>
          </cell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L1284" t="str">
            <v/>
          </cell>
          <cell r="N1284" t="str">
            <v/>
          </cell>
          <cell r="O1284" t="e">
            <v>#DIV/0!</v>
          </cell>
          <cell r="Q1284" t="str">
            <v>Do Not Buy</v>
          </cell>
          <cell r="X1284" t="str">
            <v xml:space="preserve">Not present? Not in the db.  </v>
          </cell>
          <cell r="Y1284" t="str">
            <v>DNB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X1285" t="str">
            <v>aka S. microcarpus</v>
          </cell>
          <cell r="Y1285" t="str">
            <v>DNB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L1286" t="str">
            <v/>
          </cell>
          <cell r="N1286" t="str">
            <v/>
          </cell>
          <cell r="O1286" t="e">
            <v>#DIV/0!</v>
          </cell>
          <cell r="Q1286" t="str">
            <v>Do Not Buy</v>
          </cell>
          <cell r="S1286" t="str">
            <v>UH</v>
          </cell>
          <cell r="Y1286" t="str">
            <v>DNB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L1287" t="str">
            <v/>
          </cell>
          <cell r="N1287" t="str">
            <v/>
          </cell>
          <cell r="O1287" t="e">
            <v>#DIV/0!</v>
          </cell>
          <cell r="Q1287" t="str">
            <v>Do Not Buy</v>
          </cell>
          <cell r="X1287" t="str">
            <v xml:space="preserve">Not present? Not in the db.  </v>
          </cell>
          <cell r="Y1287" t="str">
            <v>DNB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L1288" t="str">
            <v/>
          </cell>
          <cell r="N1288" t="str">
            <v/>
          </cell>
          <cell r="O1288" t="e">
            <v>#DIV/0!</v>
          </cell>
          <cell r="Q1288" t="str">
            <v>Do Not Buy</v>
          </cell>
          <cell r="X1288" t="str">
            <v xml:space="preserve">Not present? Not in the db.  </v>
          </cell>
          <cell r="Y1288" t="str">
            <v>DNB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L1289" t="str">
            <v/>
          </cell>
          <cell r="N1289" t="str">
            <v/>
          </cell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L1290" t="str">
            <v/>
          </cell>
          <cell r="N1290" t="str">
            <v/>
          </cell>
          <cell r="O1290" t="e">
            <v>#DIV/0!</v>
          </cell>
          <cell r="Q1290" t="str">
            <v>Do Not Buy</v>
          </cell>
          <cell r="X1290" t="str">
            <v xml:space="preserve">Not present? Not in the db.  </v>
          </cell>
          <cell r="Y1290" t="str">
            <v>DNB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L1291" t="str">
            <v/>
          </cell>
          <cell r="N1291" t="str">
            <v/>
          </cell>
          <cell r="O1291" t="e">
            <v>#DIV/0!</v>
          </cell>
          <cell r="Q1291" t="str">
            <v>Do Not Buy</v>
          </cell>
          <cell r="X1291" t="str">
            <v xml:space="preserve">Not present? Not in the db.  </v>
          </cell>
          <cell r="Y1291" t="str">
            <v>DNB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L1292" t="str">
            <v/>
          </cell>
          <cell r="N1292" t="str">
            <v/>
          </cell>
          <cell r="O1292" t="e">
            <v>#DIV/0!</v>
          </cell>
          <cell r="Q1292" t="str">
            <v>Do Not Buy</v>
          </cell>
          <cell r="Y1292" t="str">
            <v>DNB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 t="str">
            <v/>
          </cell>
          <cell r="N1293" t="str">
            <v/>
          </cell>
          <cell r="O1293" t="e">
            <v>#DIV/0!</v>
          </cell>
          <cell r="Q1293" t="str">
            <v>Do Not Buy</v>
          </cell>
          <cell r="R1293" t="str">
            <v>U</v>
          </cell>
          <cell r="Y1293" t="str">
            <v>DNB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L1294" t="str">
            <v/>
          </cell>
          <cell r="N1294" t="str">
            <v/>
          </cell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L1296" t="str">
            <v/>
          </cell>
          <cell r="N1296" t="str">
            <v/>
          </cell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M1297">
            <v>65000</v>
          </cell>
          <cell r="N1297" t="str">
            <v/>
          </cell>
          <cell r="O1297">
            <v>0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L1298" t="str">
            <v/>
          </cell>
          <cell r="M1298">
            <v>25000</v>
          </cell>
          <cell r="N1298" t="str">
            <v/>
          </cell>
          <cell r="O1298">
            <v>0</v>
          </cell>
          <cell r="Q1298" t="str">
            <v>Do Not Buy</v>
          </cell>
          <cell r="R1298" t="str">
            <v>U</v>
          </cell>
          <cell r="T1298" t="str">
            <v>NP</v>
          </cell>
          <cell r="Y1298" t="str">
            <v>DNB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L1299" t="str">
            <v/>
          </cell>
          <cell r="N1299" t="str">
            <v/>
          </cell>
          <cell r="O1299" t="e">
            <v>#DIV/0!</v>
          </cell>
          <cell r="Q1299" t="str">
            <v>Do Not Buy</v>
          </cell>
          <cell r="S1299" t="str">
            <v>UH</v>
          </cell>
          <cell r="Y1299" t="str">
            <v>DNB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L1300" t="str">
            <v/>
          </cell>
          <cell r="N1300" t="str">
            <v/>
          </cell>
          <cell r="O1300" t="e">
            <v>#DIV/0!</v>
          </cell>
          <cell r="Q1300" t="str">
            <v>Do Not Buy</v>
          </cell>
          <cell r="S1300" t="str">
            <v>UH</v>
          </cell>
          <cell r="Y1300" t="str">
            <v>DNB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L1301" t="str">
            <v/>
          </cell>
          <cell r="N1301" t="str">
            <v/>
          </cell>
          <cell r="O1301" t="e">
            <v>#DIV/0!</v>
          </cell>
          <cell r="Q1301" t="str">
            <v>Do Not Buy</v>
          </cell>
          <cell r="X1301" t="str">
            <v xml:space="preserve">Not present? Not in the db.  </v>
          </cell>
          <cell r="Y1301" t="str">
            <v>DNB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L1302" t="str">
            <v/>
          </cell>
          <cell r="N1302" t="str">
            <v/>
          </cell>
          <cell r="O1302" t="e">
            <v>#DIV/0!</v>
          </cell>
          <cell r="Q1302" t="str">
            <v>Do Not Buy</v>
          </cell>
          <cell r="U1302" t="str">
            <v>P</v>
          </cell>
          <cell r="Y1302" t="str">
            <v>P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L1303" t="str">
            <v/>
          </cell>
          <cell r="N1303" t="str">
            <v/>
          </cell>
          <cell r="O1303" t="e">
            <v>#DIV/0!</v>
          </cell>
          <cell r="Q1303" t="str">
            <v>Do Not Buy</v>
          </cell>
          <cell r="U1303" t="str">
            <v>P</v>
          </cell>
          <cell r="X1303" t="str">
            <v xml:space="preserve">Not present? Not in the db.  </v>
          </cell>
          <cell r="Y1303" t="str">
            <v>P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L1304" t="str">
            <v>no PM, JFN, TCN, Ion, PN, SS, Agr, Sp</v>
          </cell>
          <cell r="N1304" t="str">
            <v/>
          </cell>
          <cell r="O1304" t="e">
            <v>#DIV/0!</v>
          </cell>
          <cell r="R1304" t="str">
            <v>U</v>
          </cell>
          <cell r="T1304" t="str">
            <v>NP</v>
          </cell>
          <cell r="W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L1305" t="str">
            <v/>
          </cell>
          <cell r="N1305" t="str">
            <v/>
          </cell>
          <cell r="O1305" t="e">
            <v>#DIV/0!</v>
          </cell>
          <cell r="W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L1306" t="str">
            <v/>
          </cell>
          <cell r="N1306" t="str">
            <v/>
          </cell>
          <cell r="O1306" t="e">
            <v>#DIV/0!</v>
          </cell>
          <cell r="W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L1307" t="str">
            <v/>
          </cell>
          <cell r="N1307" t="str">
            <v/>
          </cell>
          <cell r="O1307" t="e">
            <v>#DIV/0!</v>
          </cell>
          <cell r="W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L1308" t="str">
            <v/>
          </cell>
          <cell r="N1308" t="str">
            <v/>
          </cell>
          <cell r="O1308" t="e">
            <v>#DIV/0!</v>
          </cell>
          <cell r="Q1308" t="str">
            <v>Do Not Buy</v>
          </cell>
          <cell r="R1308" t="str">
            <v>U</v>
          </cell>
          <cell r="X1308" t="str">
            <v>Not present? Not in the db.  Parasitic</v>
          </cell>
          <cell r="Y1308" t="str">
            <v>DNB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 t="str">
            <v/>
          </cell>
          <cell r="N1309" t="str">
            <v/>
          </cell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X1309" t="str">
            <v>wild pop available</v>
          </cell>
          <cell r="Y1309" t="str">
            <v>DNB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L1310" t="str">
            <v/>
          </cell>
          <cell r="N1310" t="str">
            <v/>
          </cell>
          <cell r="O1310" t="e">
            <v>#DIV/0!</v>
          </cell>
          <cell r="Q1310" t="str">
            <v>Do Not Buy</v>
          </cell>
          <cell r="Y1310" t="str">
            <v>DNB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L1312" t="str">
            <v/>
          </cell>
          <cell r="N1312" t="str">
            <v/>
          </cell>
          <cell r="O1312" t="e">
            <v>#DIV/0!</v>
          </cell>
          <cell r="Q1312" t="str">
            <v>Do Not Buy</v>
          </cell>
          <cell r="X1312" t="str">
            <v xml:space="preserve">Not present? Not in the db.  </v>
          </cell>
          <cell r="Y1312" t="str">
            <v>DNB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L1313" t="str">
            <v/>
          </cell>
          <cell r="N1313" t="str">
            <v/>
          </cell>
          <cell r="O1313" t="e">
            <v>#DIV/0!</v>
          </cell>
          <cell r="Q1313" t="str">
            <v>Do Not Buy</v>
          </cell>
          <cell r="X1313" t="str">
            <v xml:space="preserve">Not present? Not in the db.  </v>
          </cell>
          <cell r="Y1313" t="str">
            <v>DNB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100</v>
          </cell>
          <cell r="M1314">
            <v>30000</v>
          </cell>
          <cell r="N1314" t="str">
            <v/>
          </cell>
          <cell r="O1314">
            <v>3.3333333333333335E-3</v>
          </cell>
          <cell r="Q1314" t="str">
            <v>Do Not Buy?</v>
          </cell>
          <cell r="R1314" t="str">
            <v>U</v>
          </cell>
          <cell r="T1314" t="str">
            <v>IH</v>
          </cell>
          <cell r="V1314" t="str">
            <v>E</v>
          </cell>
          <cell r="Y1314" t="str">
            <v>IH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L1315" t="str">
            <v/>
          </cell>
          <cell r="N1315" t="str">
            <v/>
          </cell>
          <cell r="O1315" t="e">
            <v>#DIV/0!</v>
          </cell>
          <cell r="X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L1322" t="str">
            <v/>
          </cell>
          <cell r="N1322" t="str">
            <v/>
          </cell>
          <cell r="O1322" t="e">
            <v>#DIV/0!</v>
          </cell>
          <cell r="Q1322" t="str">
            <v>Do Not Buy</v>
          </cell>
          <cell r="R1322" t="str">
            <v>U</v>
          </cell>
          <cell r="U1322" t="str">
            <v>P</v>
          </cell>
          <cell r="Y1322" t="str">
            <v>P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L1323" t="str">
            <v/>
          </cell>
          <cell r="N1323" t="str">
            <v/>
          </cell>
          <cell r="O1323" t="e">
            <v>#DIV/0!</v>
          </cell>
          <cell r="Q1323" t="str">
            <v>Do Not Buy</v>
          </cell>
          <cell r="R1323" t="str">
            <v>U</v>
          </cell>
          <cell r="X1323" t="str">
            <v xml:space="preserve">Not present? Not in the db.  </v>
          </cell>
          <cell r="Y1323" t="str">
            <v>DNB</v>
          </cell>
        </row>
        <row r="1324">
          <cell r="A1324" t="str">
            <v>Sisyrinchium campestre</v>
          </cell>
          <cell r="Q1324" t="str">
            <v>Do Not Buy</v>
          </cell>
          <cell r="X1324" t="str">
            <v>Not in Lake Co</v>
          </cell>
          <cell r="Y1324" t="str">
            <v>DNB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 t="str">
            <v/>
          </cell>
          <cell r="N1325" t="str">
            <v/>
          </cell>
          <cell r="O1325" t="e">
            <v>#DIV/0!</v>
          </cell>
          <cell r="Q1325" t="str">
            <v>Do Not Buy</v>
          </cell>
          <cell r="R1325" t="str">
            <v>U</v>
          </cell>
          <cell r="Y1325" t="str">
            <v>DNB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L1328" t="str">
            <v>no PM, JFN, TCN, Ion, PN, SS, Agr, Sp</v>
          </cell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L1329" t="str">
            <v/>
          </cell>
          <cell r="N1329" t="str">
            <v/>
          </cell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L1330" t="str">
            <v/>
          </cell>
          <cell r="N1330" t="str">
            <v/>
          </cell>
          <cell r="O1330" t="e">
            <v>#DIV/0!</v>
          </cell>
          <cell r="Q1330" t="str">
            <v>Do Not Buy</v>
          </cell>
          <cell r="Y1330" t="str">
            <v>DNB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L1331" t="str">
            <v/>
          </cell>
          <cell r="N1331" t="str">
            <v/>
          </cell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L1332" t="str">
            <v/>
          </cell>
          <cell r="N1332" t="str">
            <v/>
          </cell>
          <cell r="O1332" t="e">
            <v>#DIV/0!</v>
          </cell>
          <cell r="Q1332" t="str">
            <v>Do Not Buy</v>
          </cell>
          <cell r="Y1332" t="str">
            <v>DNB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L1333" t="str">
            <v/>
          </cell>
          <cell r="N1333" t="str">
            <v/>
          </cell>
          <cell r="O1333" t="e">
            <v>#DIV/0!</v>
          </cell>
          <cell r="Q1333" t="str">
            <v>Do Not Buy</v>
          </cell>
          <cell r="Y1333" t="str">
            <v>DNB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X1335" t="str">
            <v>Too aggressive</v>
          </cell>
          <cell r="Y1335" t="str">
            <v>DNB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0</v>
          </cell>
          <cell r="Q1336" t="str">
            <v>Do Not Buy</v>
          </cell>
          <cell r="R1336" t="str">
            <v>U</v>
          </cell>
          <cell r="T1336" t="str">
            <v>IH</v>
          </cell>
          <cell r="X1336" t="str">
            <v>wild pop available</v>
          </cell>
          <cell r="Y1336" t="str">
            <v>DNB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X1337" t="str">
            <v>Too aggressive</v>
          </cell>
          <cell r="Y1337" t="str">
            <v>DNB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M1338">
            <v>84000</v>
          </cell>
          <cell r="N1338" t="str">
            <v/>
          </cell>
          <cell r="O1338">
            <v>0</v>
          </cell>
          <cell r="Q1338" t="str">
            <v>Do Not Buy?</v>
          </cell>
          <cell r="T1338" t="str">
            <v>IH</v>
          </cell>
          <cell r="Y1338" t="str">
            <v>IH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L1342" t="str">
            <v/>
          </cell>
          <cell r="N1342" t="str">
            <v/>
          </cell>
          <cell r="O1342" t="e">
            <v>#DIV/0!</v>
          </cell>
          <cell r="Q1342" t="str">
            <v>Do Not Buy</v>
          </cell>
          <cell r="X1342" t="str">
            <v xml:space="preserve">Not present? Not in the db.  </v>
          </cell>
          <cell r="Y1342" t="str">
            <v>DNB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L1343" t="str">
            <v/>
          </cell>
          <cell r="N1343" t="str">
            <v/>
          </cell>
          <cell r="O1343" t="e">
            <v>#DIV/0!</v>
          </cell>
          <cell r="Q1343" t="str">
            <v>Do Not Buy</v>
          </cell>
          <cell r="X1343" t="str">
            <v xml:space="preserve">Not present? Not in the db.  </v>
          </cell>
          <cell r="Y1343" t="str">
            <v>DNB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L1345" t="str">
            <v/>
          </cell>
          <cell r="N1345" t="str">
            <v/>
          </cell>
          <cell r="O1345" t="e">
            <v>#DIV/0!</v>
          </cell>
          <cell r="Q1345" t="str">
            <v>Do Not Buy</v>
          </cell>
          <cell r="Y1345" t="str">
            <v>DNB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L1347" t="str">
            <v/>
          </cell>
          <cell r="N1347" t="str">
            <v/>
          </cell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X1347" t="str">
            <v>wild pops available</v>
          </cell>
          <cell r="Y1347" t="str">
            <v>DNB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80</v>
          </cell>
          <cell r="M1348">
            <v>230000</v>
          </cell>
          <cell r="N1348" t="str">
            <v/>
          </cell>
          <cell r="O1348">
            <v>3.4782608695652176E-4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IH</v>
          </cell>
          <cell r="V1348" t="str">
            <v>E</v>
          </cell>
          <cell r="X1348" t="str">
            <v>wild pops available</v>
          </cell>
          <cell r="Y1348" t="str">
            <v>DNB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L1349" t="str">
            <v/>
          </cell>
          <cell r="N1349" t="str">
            <v/>
          </cell>
          <cell r="O1349" t="e">
            <v>#DIV/0!</v>
          </cell>
          <cell r="Q1349" t="str">
            <v>Do Not Buy</v>
          </cell>
          <cell r="X1349" t="str">
            <v xml:space="preserve">Not present? Not in the db.  </v>
          </cell>
          <cell r="Y1349" t="str">
            <v>DNB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L1350" t="str">
            <v/>
          </cell>
          <cell r="N1350" t="str">
            <v/>
          </cell>
          <cell r="O1350" t="e">
            <v>#DIV/0!</v>
          </cell>
          <cell r="X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L1352" t="str">
            <v/>
          </cell>
          <cell r="N1352" t="str">
            <v/>
          </cell>
          <cell r="O1352" t="e">
            <v>#DIV/0!</v>
          </cell>
          <cell r="Q1352" t="str">
            <v>Do Not Buy</v>
          </cell>
          <cell r="X1352" t="str">
            <v xml:space="preserve">Not present? Not in the db.  </v>
          </cell>
          <cell r="Y1352" t="str">
            <v>DNB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50</v>
          </cell>
          <cell r="M1353">
            <v>95000</v>
          </cell>
          <cell r="N1353" t="str">
            <v/>
          </cell>
          <cell r="O1353">
            <v>5.263157894736842E-4</v>
          </cell>
          <cell r="T1353" t="str">
            <v>NP</v>
          </cell>
          <cell r="X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L1354" t="str">
            <v/>
          </cell>
          <cell r="N1354" t="str">
            <v/>
          </cell>
          <cell r="O1354" t="e">
            <v>#DIV/0!</v>
          </cell>
          <cell r="Q1354" t="str">
            <v>Do Not Buy</v>
          </cell>
          <cell r="X1354" t="str">
            <v xml:space="preserve">Not present? Not in the db.  </v>
          </cell>
          <cell r="Y1354" t="str">
            <v>DNB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L1355" t="str">
            <v>no PM, JFN, TCN, Ion, PN, SS, Agr, Sp</v>
          </cell>
          <cell r="N1355" t="str">
            <v/>
          </cell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  <cell r="Y1355" t="str">
            <v>DNB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L1357" t="str">
            <v/>
          </cell>
          <cell r="N1357" t="str">
            <v/>
          </cell>
          <cell r="O1357" t="e">
            <v>#DIV/0!</v>
          </cell>
          <cell r="Q1357" t="str">
            <v>Do Not Buy</v>
          </cell>
          <cell r="X1357" t="str">
            <v xml:space="preserve">Not present? Not in the db.  </v>
          </cell>
          <cell r="Y1357" t="str">
            <v>DNB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X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L1359" t="str">
            <v/>
          </cell>
          <cell r="N1359" t="str">
            <v/>
          </cell>
          <cell r="O1359" t="e">
            <v>#DIV/0!</v>
          </cell>
          <cell r="Q1359" t="str">
            <v>Do Not Buy</v>
          </cell>
          <cell r="Y1359" t="str">
            <v>DNB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L1360" t="str">
            <v/>
          </cell>
          <cell r="N1360" t="str">
            <v/>
          </cell>
          <cell r="O1360" t="e">
            <v>#DIV/0!</v>
          </cell>
          <cell r="Q1360" t="str">
            <v>Do Not Buy</v>
          </cell>
          <cell r="Y1360" t="str">
            <v>DNB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L1361" t="str">
            <v/>
          </cell>
          <cell r="N1361" t="str">
            <v/>
          </cell>
          <cell r="O1361" t="e">
            <v>#DIV/0!</v>
          </cell>
          <cell r="Q1361" t="str">
            <v>Do Not Buy</v>
          </cell>
          <cell r="Y1361" t="str">
            <v>DNB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L1365" t="str">
            <v/>
          </cell>
          <cell r="N1365" t="str">
            <v/>
          </cell>
          <cell r="O1365" t="e">
            <v>#DIV/0!</v>
          </cell>
          <cell r="Q1365" t="str">
            <v>Do Not Buy</v>
          </cell>
          <cell r="X1365" t="str">
            <v xml:space="preserve">Not present? Not in the db.  </v>
          </cell>
          <cell r="Y1365" t="str">
            <v>DNB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L1367" t="str">
            <v/>
          </cell>
          <cell r="N1367" t="str">
            <v/>
          </cell>
          <cell r="O1367" t="e">
            <v>#DIV/0!</v>
          </cell>
          <cell r="Q1367" t="str">
            <v>Do Not Buy</v>
          </cell>
          <cell r="X1367" t="str">
            <v xml:space="preserve">Not present? Not in the db.  </v>
          </cell>
          <cell r="Y1367" t="str">
            <v>DNB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L1368" t="str">
            <v/>
          </cell>
          <cell r="N1368" t="str">
            <v/>
          </cell>
          <cell r="O1368" t="e">
            <v>#DIV/0!</v>
          </cell>
          <cell r="Q1368" t="str">
            <v>Do Not Buy</v>
          </cell>
          <cell r="Y1368" t="str">
            <v>DNB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70</v>
          </cell>
          <cell r="M1369">
            <v>300000</v>
          </cell>
          <cell r="N1369" t="str">
            <v/>
          </cell>
          <cell r="O1369">
            <v>2.3333333333333333E-4</v>
          </cell>
          <cell r="Q1369" t="str">
            <v>Do Not Buy</v>
          </cell>
          <cell r="T1369" t="str">
            <v>IH</v>
          </cell>
          <cell r="V1369" t="str">
            <v>E</v>
          </cell>
          <cell r="Y1369" t="str">
            <v>IH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L1370" t="str">
            <v/>
          </cell>
          <cell r="N1370" t="str">
            <v/>
          </cell>
          <cell r="O1370" t="e">
            <v>#DIV/0!</v>
          </cell>
          <cell r="Q1370" t="str">
            <v>Do Not Buy</v>
          </cell>
          <cell r="X1370" t="str">
            <v xml:space="preserve">Not present? Not in the db.  </v>
          </cell>
          <cell r="Y1370" t="str">
            <v>DNB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L1371" t="str">
            <v/>
          </cell>
          <cell r="N1371" t="str">
            <v/>
          </cell>
          <cell r="O1371" t="e">
            <v>#DIV/0!</v>
          </cell>
          <cell r="Q1371" t="str">
            <v>Do Not Buy</v>
          </cell>
          <cell r="R1371" t="str">
            <v>U</v>
          </cell>
          <cell r="X1371" t="str">
            <v>Orchid</v>
          </cell>
          <cell r="Y1371" t="str">
            <v>DNB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L1372" t="str">
            <v/>
          </cell>
          <cell r="N1372" t="str">
            <v/>
          </cell>
          <cell r="O1372" t="e">
            <v>#DIV/0!</v>
          </cell>
          <cell r="Q1372" t="str">
            <v>Do Not Buy</v>
          </cell>
          <cell r="R1372" t="str">
            <v>U</v>
          </cell>
          <cell r="X1372" t="str">
            <v>Orchid</v>
          </cell>
          <cell r="Y1372" t="str">
            <v>DNB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L1373" t="str">
            <v/>
          </cell>
          <cell r="N1373" t="str">
            <v/>
          </cell>
          <cell r="O1373" t="e">
            <v>#DIV/0!</v>
          </cell>
          <cell r="Q1373" t="str">
            <v>Do Not Buy</v>
          </cell>
          <cell r="R1373" t="str">
            <v>U</v>
          </cell>
          <cell r="X1373" t="str">
            <v>Orchid</v>
          </cell>
          <cell r="Y1373" t="str">
            <v>DNB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L1374" t="str">
            <v/>
          </cell>
          <cell r="N1374" t="str">
            <v/>
          </cell>
          <cell r="O1374" t="e">
            <v>#DIV/0!</v>
          </cell>
          <cell r="Q1374" t="str">
            <v>Do Not Buy</v>
          </cell>
          <cell r="R1374" t="str">
            <v>U</v>
          </cell>
          <cell r="X1374" t="str">
            <v>Orchid</v>
          </cell>
          <cell r="Y1374" t="str">
            <v>DNB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L1375" t="str">
            <v/>
          </cell>
          <cell r="N1375" t="str">
            <v/>
          </cell>
          <cell r="O1375" t="e">
            <v>#DIV/0!</v>
          </cell>
          <cell r="Q1375" t="str">
            <v>Do Not Buy</v>
          </cell>
          <cell r="R1375" t="str">
            <v>U</v>
          </cell>
          <cell r="X1375" t="str">
            <v>Orchid</v>
          </cell>
          <cell r="Y1375" t="str">
            <v>DNB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L1376" t="str">
            <v/>
          </cell>
          <cell r="N1376" t="str">
            <v/>
          </cell>
          <cell r="O1376" t="e">
            <v>#DIV/0!</v>
          </cell>
          <cell r="Q1376" t="str">
            <v>Do Not Buy</v>
          </cell>
          <cell r="R1376" t="str">
            <v>U</v>
          </cell>
          <cell r="X1376" t="str">
            <v>Orchid</v>
          </cell>
          <cell r="Y1376" t="str">
            <v>DNB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L1377" t="str">
            <v/>
          </cell>
          <cell r="N1377" t="str">
            <v/>
          </cell>
          <cell r="O1377" t="e">
            <v>#DIV/0!</v>
          </cell>
          <cell r="Q1377" t="str">
            <v>Do Not Buy</v>
          </cell>
          <cell r="Y1377" t="str">
            <v>DNB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L1378" t="str">
            <v/>
          </cell>
          <cell r="N1378" t="str">
            <v/>
          </cell>
          <cell r="O1378" t="e">
            <v>#DIV/0!</v>
          </cell>
          <cell r="Q1378" t="str">
            <v>Do Not Buy</v>
          </cell>
          <cell r="X1378" t="str">
            <v xml:space="preserve">Not present? Not in the db.  </v>
          </cell>
          <cell r="Y1378" t="str">
            <v>DNB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L1379" t="str">
            <v/>
          </cell>
          <cell r="N1379" t="str">
            <v/>
          </cell>
          <cell r="O1379" t="e">
            <v>#DIV/0!</v>
          </cell>
          <cell r="Q1379" t="str">
            <v>Do Not Buy</v>
          </cell>
          <cell r="X1379" t="str">
            <v xml:space="preserve">Not present? Not in the db.  </v>
          </cell>
          <cell r="Y1379" t="str">
            <v>DNB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15</v>
          </cell>
          <cell r="M1380">
            <v>16000</v>
          </cell>
          <cell r="N1380" t="str">
            <v/>
          </cell>
          <cell r="O1380">
            <v>9.3749999999999997E-4</v>
          </cell>
          <cell r="Q1380" t="str">
            <v>Do Not Buy</v>
          </cell>
          <cell r="T1380" t="str">
            <v>IH</v>
          </cell>
          <cell r="X1380" t="str">
            <v>best used within 6 months</v>
          </cell>
          <cell r="Y1380" t="str">
            <v>IH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L1383" t="str">
            <v/>
          </cell>
          <cell r="N1383" t="str">
            <v/>
          </cell>
          <cell r="O1383" t="e">
            <v>#DIV/0!</v>
          </cell>
          <cell r="Q1383" t="str">
            <v>Do Not Buy</v>
          </cell>
          <cell r="Y1383" t="str">
            <v>DNB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L1384" t="str">
            <v/>
          </cell>
          <cell r="N1384" t="str">
            <v/>
          </cell>
          <cell r="O1384" t="e">
            <v>#DIV/0!</v>
          </cell>
          <cell r="Q1384" t="str">
            <v>Do Not Buy</v>
          </cell>
          <cell r="X1384" t="str">
            <v xml:space="preserve">Not present? Not in the db.  </v>
          </cell>
          <cell r="Y1384" t="str">
            <v>DNB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  <cell r="Y1385" t="str">
            <v>DNB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L1386" t="str">
            <v/>
          </cell>
          <cell r="N1386" t="str">
            <v/>
          </cell>
          <cell r="O1386" t="e">
            <v>#DIV/0!</v>
          </cell>
          <cell r="Q1386" t="str">
            <v>Do Not Buy?</v>
          </cell>
          <cell r="Y1386" t="str">
            <v>DNB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L1387" t="str">
            <v>no PM, JFN, TCN, Ion, PN, SS, Agr, Sp</v>
          </cell>
          <cell r="N1387" t="str">
            <v/>
          </cell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  <cell r="Y1387" t="str">
            <v>DNB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L1388" t="str">
            <v/>
          </cell>
          <cell r="N1388" t="str">
            <v/>
          </cell>
          <cell r="O1388" t="e">
            <v>#DIV/0!</v>
          </cell>
          <cell r="R1388" t="str">
            <v>U</v>
          </cell>
          <cell r="X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L1389" t="str">
            <v/>
          </cell>
          <cell r="N1389" t="str">
            <v/>
          </cell>
          <cell r="O1389" t="e">
            <v>#DIV/0!</v>
          </cell>
          <cell r="Q1389" t="str">
            <v>Do Not Buy</v>
          </cell>
          <cell r="Y1389" t="str">
            <v>DNB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L1390" t="str">
            <v/>
          </cell>
          <cell r="N1390" t="str">
            <v/>
          </cell>
          <cell r="O1390" t="e">
            <v>#DIV/0!</v>
          </cell>
          <cell r="Q1390" t="str">
            <v>Do Not Buy</v>
          </cell>
          <cell r="X1390" t="str">
            <v xml:space="preserve">Not present? Not in the db.  </v>
          </cell>
          <cell r="Y1390" t="str">
            <v>DNB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L1391" t="str">
            <v/>
          </cell>
          <cell r="N1391" t="str">
            <v/>
          </cell>
          <cell r="O1391" t="e">
            <v>#DIV/0!</v>
          </cell>
          <cell r="Q1391" t="str">
            <v>Do Not Buy</v>
          </cell>
          <cell r="X1391" t="str">
            <v xml:space="preserve">Not present? Not in the db.  </v>
          </cell>
          <cell r="Y1391" t="str">
            <v>DNB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M1392">
            <v>680</v>
          </cell>
          <cell r="N1392" t="str">
            <v/>
          </cell>
          <cell r="O1392">
            <v>2.2058823529411766E-2</v>
          </cell>
          <cell r="Q1392" t="str">
            <v>Do Not Buy?</v>
          </cell>
          <cell r="R1392" t="str">
            <v>U</v>
          </cell>
          <cell r="S1392" t="str">
            <v>UH</v>
          </cell>
          <cell r="X1392" t="str">
            <v>wild pop available</v>
          </cell>
          <cell r="Y1392" t="str">
            <v>DNB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L1393" t="str">
            <v/>
          </cell>
          <cell r="N1393" t="str">
            <v/>
          </cell>
          <cell r="O1393" t="e">
            <v>#DIV/0!</v>
          </cell>
          <cell r="Q1393" t="str">
            <v>Do Not Buy</v>
          </cell>
          <cell r="Y1393" t="str">
            <v>DNB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L1394" t="str">
            <v/>
          </cell>
          <cell r="N1394" t="str">
            <v/>
          </cell>
          <cell r="O1394" t="e">
            <v>#DIV/0!</v>
          </cell>
          <cell r="Q1394" t="str">
            <v>Do Not Buy</v>
          </cell>
          <cell r="Y1394" t="str">
            <v>DNB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L1395" t="str">
            <v/>
          </cell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X1395" t="str">
            <v>Not historically present</v>
          </cell>
          <cell r="Y1395" t="str">
            <v>DNB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L1396" t="str">
            <v/>
          </cell>
          <cell r="N1396" t="str">
            <v/>
          </cell>
          <cell r="O1396" t="e">
            <v>#DIV/0!</v>
          </cell>
          <cell r="Q1396" t="str">
            <v>Do Not Buy</v>
          </cell>
          <cell r="X1396" t="str">
            <v xml:space="preserve">Not present? Not in the db.  </v>
          </cell>
          <cell r="Y1396" t="str">
            <v>DNB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L1397" t="str">
            <v/>
          </cell>
          <cell r="N1397" t="str">
            <v/>
          </cell>
          <cell r="O1397" t="e">
            <v>#DIV/0!</v>
          </cell>
          <cell r="Q1397" t="str">
            <v>Do Not Buy</v>
          </cell>
          <cell r="X1397" t="str">
            <v xml:space="preserve">Not present? Not in the db.  </v>
          </cell>
          <cell r="Y1397" t="str">
            <v>DNB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L1398" t="str">
            <v/>
          </cell>
          <cell r="N1398" t="str">
            <v/>
          </cell>
          <cell r="O1398" t="e">
            <v>#DIV/0!</v>
          </cell>
          <cell r="Q1398" t="str">
            <v>Do Not Buy</v>
          </cell>
          <cell r="X1398" t="str">
            <v xml:space="preserve">Not present? Not in the db.  </v>
          </cell>
          <cell r="Y1398" t="str">
            <v>DNB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  <cell r="Y1399" t="str">
            <v>DNB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L1400" t="str">
            <v/>
          </cell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W1400" t="str">
            <v>SR</v>
          </cell>
          <cell r="Y1400" t="str">
            <v>DNB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M1401">
            <v>6000</v>
          </cell>
          <cell r="N1401" t="str">
            <v/>
          </cell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IH</v>
          </cell>
          <cell r="V1401" t="str">
            <v>E</v>
          </cell>
          <cell r="Y1401" t="str">
            <v>IH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L1402" t="str">
            <v/>
          </cell>
          <cell r="N1402" t="str">
            <v/>
          </cell>
          <cell r="O1402" t="e">
            <v>#DIV/0!</v>
          </cell>
          <cell r="Q1402" t="str">
            <v>Do Not Buy</v>
          </cell>
          <cell r="X1402" t="str">
            <v xml:space="preserve">Not present? Not in the db.  </v>
          </cell>
          <cell r="Y1402" t="str">
            <v>DNB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L1403" t="str">
            <v/>
          </cell>
          <cell r="N1403" t="str">
            <v/>
          </cell>
          <cell r="O1403" t="e">
            <v>#DIV/0!</v>
          </cell>
          <cell r="Q1403" t="str">
            <v>Do Not Buy</v>
          </cell>
          <cell r="Y1403" t="str">
            <v>DNB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10</v>
          </cell>
          <cell r="M1406">
            <v>11000</v>
          </cell>
          <cell r="N1406" t="str">
            <v/>
          </cell>
          <cell r="O1406">
            <v>9.0909090909090909E-4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N1407" t="str">
            <v/>
          </cell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L1409" t="str">
            <v/>
          </cell>
          <cell r="N1409" t="str">
            <v/>
          </cell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L1410" t="str">
            <v/>
          </cell>
          <cell r="N1410" t="str">
            <v/>
          </cell>
          <cell r="O1410" t="e">
            <v>#DIV/0!</v>
          </cell>
          <cell r="Q1410" t="str">
            <v>Do Not Buy</v>
          </cell>
          <cell r="X1410" t="str">
            <v xml:space="preserve">Not present? Not in the db.  </v>
          </cell>
          <cell r="Y1410" t="str">
            <v>DNB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L1411" t="str">
            <v/>
          </cell>
          <cell r="N1411" t="str">
            <v/>
          </cell>
          <cell r="O1411" t="e">
            <v>#DIV/0!</v>
          </cell>
          <cell r="Q1411" t="str">
            <v>Do Not Buy</v>
          </cell>
          <cell r="Y1411" t="str">
            <v>DNB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L1412" t="str">
            <v/>
          </cell>
          <cell r="N1412" t="str">
            <v/>
          </cell>
          <cell r="O1412" t="e">
            <v>#DIV/0!</v>
          </cell>
          <cell r="Q1412" t="str">
            <v>Do Not Buy</v>
          </cell>
          <cell r="X1412" t="str">
            <v>Not present</v>
          </cell>
          <cell r="Y1412" t="str">
            <v>DNB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 t="str">
            <v/>
          </cell>
          <cell r="N1413" t="str">
            <v/>
          </cell>
          <cell r="O1413" t="e">
            <v>#DIV/0!</v>
          </cell>
          <cell r="Q1413" t="str">
            <v>Do Not Buy</v>
          </cell>
          <cell r="R1413" t="str">
            <v>U</v>
          </cell>
          <cell r="Y1413" t="str">
            <v>DNB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L1415" t="str">
            <v/>
          </cell>
          <cell r="N1415" t="str">
            <v/>
          </cell>
          <cell r="O1415" t="e">
            <v>#DIV/0!</v>
          </cell>
          <cell r="Q1415" t="str">
            <v>Do Not Buy</v>
          </cell>
          <cell r="Y1415" t="str">
            <v>DNB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L1416" t="str">
            <v/>
          </cell>
          <cell r="N1416" t="str">
            <v/>
          </cell>
          <cell r="O1416" t="e">
            <v>#DIV/0!</v>
          </cell>
          <cell r="Q1416" t="str">
            <v>Do Not Buy</v>
          </cell>
          <cell r="X1416" t="str">
            <v xml:space="preserve">Not present? Not in the db.  </v>
          </cell>
          <cell r="Y1416" t="str">
            <v>DNB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L1418" t="str">
            <v/>
          </cell>
          <cell r="N1418" t="str">
            <v/>
          </cell>
          <cell r="O1418" t="e">
            <v>#DIV/0!</v>
          </cell>
          <cell r="Q1418" t="str">
            <v>Do Not Buy</v>
          </cell>
          <cell r="X1418" t="str">
            <v xml:space="preserve">Not present? Not in the db.  </v>
          </cell>
          <cell r="Y1418" t="str">
            <v>DNB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L1419" t="str">
            <v/>
          </cell>
          <cell r="N1419" t="str">
            <v/>
          </cell>
          <cell r="O1419" t="e">
            <v>#DIV/0!</v>
          </cell>
          <cell r="Q1419" t="str">
            <v>Do Not Buy</v>
          </cell>
          <cell r="X1419" t="str">
            <v xml:space="preserve">Not present? Not in the db.  </v>
          </cell>
          <cell r="Y1419" t="str">
            <v>DNB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L1420" t="str">
            <v/>
          </cell>
          <cell r="N1420" t="str">
            <v/>
          </cell>
          <cell r="O1420" t="e">
            <v>#DIV/0!</v>
          </cell>
          <cell r="Q1420" t="str">
            <v>Do Not Buy</v>
          </cell>
          <cell r="X1420" t="str">
            <v xml:space="preserve">Not present? Not in the db.  </v>
          </cell>
          <cell r="Y1420" t="str">
            <v>DNB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 t="str">
            <v/>
          </cell>
          <cell r="N1421" t="str">
            <v/>
          </cell>
          <cell r="O1421" t="e">
            <v>#DIV/0!</v>
          </cell>
          <cell r="Q1421" t="str">
            <v>Do Not Buy</v>
          </cell>
          <cell r="R1421" t="str">
            <v>U</v>
          </cell>
          <cell r="Y1421" t="str">
            <v>DNB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L1422" t="str">
            <v/>
          </cell>
          <cell r="N1422" t="str">
            <v/>
          </cell>
          <cell r="O1422" t="e">
            <v>#DIV/0!</v>
          </cell>
          <cell r="Q1422" t="str">
            <v>Do Not Buy</v>
          </cell>
          <cell r="X1422" t="str">
            <v xml:space="preserve">Not present? Not in the db.  </v>
          </cell>
          <cell r="Y1422" t="str">
            <v>DNB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L1423" t="str">
            <v/>
          </cell>
          <cell r="N1423" t="str">
            <v/>
          </cell>
          <cell r="O1423" t="e">
            <v>#DIV/0!</v>
          </cell>
          <cell r="Q1423" t="str">
            <v>Do Not Buy</v>
          </cell>
          <cell r="Y1423" t="str">
            <v>DNB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 t="str">
            <v/>
          </cell>
          <cell r="N1424" t="str">
            <v/>
          </cell>
          <cell r="O1424" t="e">
            <v>#DIV/0!</v>
          </cell>
          <cell r="Q1424" t="str">
            <v>Do Not Buy</v>
          </cell>
          <cell r="R1424" t="str">
            <v>U</v>
          </cell>
          <cell r="Y1424" t="str">
            <v>DNB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L1425" t="str">
            <v/>
          </cell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W1425" t="str">
            <v>SR</v>
          </cell>
          <cell r="Y1425" t="str">
            <v>DNB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L1426" t="str">
            <v/>
          </cell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W1426" t="str">
            <v>SR</v>
          </cell>
          <cell r="Y1426" t="str">
            <v>DNB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L1427" t="str">
            <v/>
          </cell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W1427" t="str">
            <v>SR</v>
          </cell>
          <cell r="Y1427" t="str">
            <v>DNB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L1428" t="str">
            <v/>
          </cell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W1428" t="str">
            <v>SR</v>
          </cell>
          <cell r="Y1428" t="str">
            <v>DNB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L1429" t="str">
            <v/>
          </cell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W1429" t="str">
            <v>SR</v>
          </cell>
          <cell r="X1429" t="str">
            <v xml:space="preserve">Not present? Not in the db.  </v>
          </cell>
          <cell r="Y1429" t="str">
            <v>DNB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L1430" t="str">
            <v/>
          </cell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W1430" t="str">
            <v>SR</v>
          </cell>
          <cell r="Y1430" t="str">
            <v>DNB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L1431" t="str">
            <v/>
          </cell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W1431" t="str">
            <v>SR</v>
          </cell>
          <cell r="Y1431" t="str">
            <v>DNB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L1432" t="str">
            <v>no PM, JFN, TCN, Ion, PN, SS, Agr, Sp</v>
          </cell>
          <cell r="N1432" t="str">
            <v/>
          </cell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L1433" t="str">
            <v>no PM, JFN, TCN, Ion, PN, SS, Agr, Sp</v>
          </cell>
          <cell r="N1433" t="str">
            <v/>
          </cell>
          <cell r="O1433" t="e">
            <v>#DIV/0!</v>
          </cell>
          <cell r="Q1433" t="str">
            <v>Do Not Buy</v>
          </cell>
          <cell r="R1433" t="str">
            <v>U</v>
          </cell>
          <cell r="Y1433" t="str">
            <v>DNB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25</v>
          </cell>
          <cell r="M1434">
            <v>450</v>
          </cell>
          <cell r="N1434" t="str">
            <v/>
          </cell>
          <cell r="O1434">
            <v>5.5555555555555552E-2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L1435" t="str">
            <v/>
          </cell>
          <cell r="N1435" t="str">
            <v/>
          </cell>
          <cell r="O1435" t="e">
            <v>#DIV/0!</v>
          </cell>
          <cell r="Q1435" t="str">
            <v>Do Not Buy</v>
          </cell>
          <cell r="X1435" t="str">
            <v xml:space="preserve">Not present? Not in the db.  </v>
          </cell>
          <cell r="Y1435" t="str">
            <v>DNB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L1436" t="str">
            <v/>
          </cell>
          <cell r="N1436" t="str">
            <v/>
          </cell>
          <cell r="O1436" t="e">
            <v>#DIV/0!</v>
          </cell>
          <cell r="Q1436" t="str">
            <v>Do Not Buy</v>
          </cell>
          <cell r="Y1436" t="str">
            <v>DNB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L1440" t="str">
            <v/>
          </cell>
          <cell r="N1440" t="str">
            <v/>
          </cell>
          <cell r="O1440" t="e">
            <v>#DIV/0!</v>
          </cell>
          <cell r="Q1440" t="str">
            <v>Do Not Buy</v>
          </cell>
          <cell r="X1440" t="str">
            <v xml:space="preserve">Not present? Not in the db.  </v>
          </cell>
          <cell r="Y1440" t="str">
            <v>DNB</v>
          </cell>
        </row>
        <row r="1441">
          <cell r="A1441" t="str">
            <v>Uniola latifolia</v>
          </cell>
          <cell r="Q1441" t="str">
            <v>Do Not Buy</v>
          </cell>
          <cell r="X1441" t="str">
            <v>Not in Lake Co</v>
          </cell>
          <cell r="Y1441" t="str">
            <v>DNB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L1443" t="str">
            <v/>
          </cell>
          <cell r="N1443" t="str">
            <v/>
          </cell>
          <cell r="O1443" t="e">
            <v>#DIV/0!</v>
          </cell>
          <cell r="Q1443" t="str">
            <v>Do Not Buy</v>
          </cell>
          <cell r="X1443" t="str">
            <v xml:space="preserve">Not present? Not in the db.  </v>
          </cell>
          <cell r="Y1443" t="str">
            <v>DNB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L1444" t="str">
            <v/>
          </cell>
          <cell r="N1444" t="str">
            <v/>
          </cell>
          <cell r="O1444" t="e">
            <v>#DIV/0!</v>
          </cell>
          <cell r="Q1444" t="str">
            <v>Do Not Buy</v>
          </cell>
          <cell r="X1444" t="str">
            <v xml:space="preserve">Not present? Not in the db.  </v>
          </cell>
          <cell r="Y1444" t="str">
            <v>DNB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L1445" t="str">
            <v/>
          </cell>
          <cell r="N1445" t="str">
            <v/>
          </cell>
          <cell r="O1445" t="e">
            <v>#DIV/0!</v>
          </cell>
          <cell r="Q1445" t="str">
            <v>Do Not Buy</v>
          </cell>
          <cell r="Y1445" t="str">
            <v>DNB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L1446" t="str">
            <v/>
          </cell>
          <cell r="N1446" t="str">
            <v/>
          </cell>
          <cell r="O1446" t="e">
            <v>#DIV/0!</v>
          </cell>
          <cell r="Q1446" t="str">
            <v>Do Not Buy</v>
          </cell>
          <cell r="X1446" t="str">
            <v xml:space="preserve">Not present? Not in the db.  </v>
          </cell>
          <cell r="Y1446" t="str">
            <v>DNB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L1447" t="str">
            <v/>
          </cell>
          <cell r="N1447" t="str">
            <v/>
          </cell>
          <cell r="O1447" t="e">
            <v>#DIV/0!</v>
          </cell>
          <cell r="Q1447" t="str">
            <v>Do Not Buy</v>
          </cell>
          <cell r="X1447" t="str">
            <v xml:space="preserve">Not present? Not in the db.  </v>
          </cell>
          <cell r="Y1447" t="str">
            <v>DNB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L1448" t="str">
            <v/>
          </cell>
          <cell r="N1448" t="str">
            <v/>
          </cell>
          <cell r="O1448" t="e">
            <v>#DIV/0!</v>
          </cell>
          <cell r="Q1448" t="str">
            <v>Do Not Buy</v>
          </cell>
          <cell r="X1448" t="str">
            <v xml:space="preserve">Not present? Not in the db.  </v>
          </cell>
          <cell r="Y1448" t="str">
            <v>DNB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L1449" t="str">
            <v/>
          </cell>
          <cell r="N1449" t="str">
            <v/>
          </cell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L1450" t="str">
            <v/>
          </cell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P</v>
          </cell>
          <cell r="W1450" t="str">
            <v>SR</v>
          </cell>
          <cell r="Y1450" t="str">
            <v>P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L1451" t="str">
            <v/>
          </cell>
          <cell r="N1451" t="str">
            <v/>
          </cell>
          <cell r="O1451" t="e">
            <v>#DIV/0!</v>
          </cell>
          <cell r="Q1451" t="str">
            <v>Do Not Buy</v>
          </cell>
          <cell r="W1451" t="str">
            <v>SR</v>
          </cell>
          <cell r="X1451" t="str">
            <v xml:space="preserve">Not present? Not in the db.  </v>
          </cell>
          <cell r="Y1451" t="str">
            <v>DNB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L1452" t="str">
            <v>no PM, JFN, TCN, Ion, PN, SS, Agr, Sp</v>
          </cell>
          <cell r="N1452" t="str">
            <v/>
          </cell>
          <cell r="O1452" t="e">
            <v>#DIV/0!</v>
          </cell>
          <cell r="Q1452" t="str">
            <v>Do Not Buy</v>
          </cell>
          <cell r="R1452" t="str">
            <v>U</v>
          </cell>
          <cell r="Y1452" t="str">
            <v>DNB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 t="str">
            <v/>
          </cell>
          <cell r="O1453" t="e">
            <v>#DIV/0!</v>
          </cell>
          <cell r="Q1453" t="str">
            <v>Do Not Buy</v>
          </cell>
          <cell r="R1453" t="str">
            <v>U</v>
          </cell>
          <cell r="Y1453" t="str">
            <v>DNB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L1454" t="str">
            <v>no PM, JFN, TCN, Ion, PN, SS, Agr, Sp</v>
          </cell>
          <cell r="N1454" t="str">
            <v/>
          </cell>
          <cell r="O1454" t="e">
            <v>#DIV/0!</v>
          </cell>
          <cell r="Q1454" t="str">
            <v>Do Not Buy</v>
          </cell>
          <cell r="Y1454" t="str">
            <v>DNB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L1455" t="str">
            <v>no PM, JFN, TCN, Ion, PN, SS, Agr, Sp</v>
          </cell>
          <cell r="N1455" t="str">
            <v/>
          </cell>
          <cell r="O1455" t="e">
            <v>#DIV/0!</v>
          </cell>
          <cell r="Q1455" t="str">
            <v>Do Not Buy</v>
          </cell>
          <cell r="Y1455" t="str">
            <v>DNB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 t="str">
            <v/>
          </cell>
          <cell r="O1456" t="e">
            <v>#DIV/0!</v>
          </cell>
          <cell r="Q1456" t="str">
            <v>Do Not Buy</v>
          </cell>
          <cell r="R1456" t="str">
            <v>U</v>
          </cell>
          <cell r="Y1456" t="str">
            <v>DNB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L1457" t="str">
            <v>no PM, JFN, TCN, Ion, PN, SS, Agr, Sp</v>
          </cell>
          <cell r="N1457" t="str">
            <v/>
          </cell>
          <cell r="O1457" t="e">
            <v>#DIV/0!</v>
          </cell>
          <cell r="Q1457" t="str">
            <v>Do Not Buy</v>
          </cell>
          <cell r="Y1457" t="str">
            <v>DNB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 t="str">
            <v/>
          </cell>
          <cell r="N1458" t="str">
            <v/>
          </cell>
          <cell r="O1458" t="e">
            <v>#DIV/0!</v>
          </cell>
          <cell r="Q1458" t="str">
            <v>Do Not Buy</v>
          </cell>
          <cell r="R1458" t="str">
            <v>U</v>
          </cell>
          <cell r="Y1458" t="str">
            <v>DNB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L1459" t="str">
            <v/>
          </cell>
          <cell r="N1459" t="str">
            <v/>
          </cell>
          <cell r="O1459" t="e">
            <v>#DIV/0!</v>
          </cell>
          <cell r="Q1459" t="str">
            <v>Do Not Buy</v>
          </cell>
          <cell r="X1459" t="str">
            <v xml:space="preserve">Not present? Not in the db.  </v>
          </cell>
          <cell r="Y1459" t="str">
            <v>DNB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L1460" t="str">
            <v/>
          </cell>
          <cell r="N1460" t="str">
            <v/>
          </cell>
          <cell r="O1460" t="e">
            <v>#DIV/0!</v>
          </cell>
          <cell r="Q1460" t="str">
            <v>Do Not Buy</v>
          </cell>
          <cell r="X1460" t="str">
            <v xml:space="preserve">Not present? Not in the db.  </v>
          </cell>
          <cell r="Y1460" t="str">
            <v>DNB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L1461" t="str">
            <v/>
          </cell>
          <cell r="N1461" t="str">
            <v/>
          </cell>
          <cell r="O1461" t="e">
            <v>#DIV/0!</v>
          </cell>
          <cell r="Q1461" t="str">
            <v>Do Not Buy</v>
          </cell>
          <cell r="Y1461" t="str">
            <v>DNB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L1464" t="str">
            <v/>
          </cell>
          <cell r="N1464" t="str">
            <v/>
          </cell>
          <cell r="O1464" t="e">
            <v>#DIV/0!</v>
          </cell>
          <cell r="Q1464" t="str">
            <v>Do Not Buy</v>
          </cell>
          <cell r="Y1464" t="str">
            <v>DNB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L1467" t="str">
            <v/>
          </cell>
          <cell r="N1467" t="str">
            <v/>
          </cell>
          <cell r="O1467" t="e">
            <v>#DIV/0!</v>
          </cell>
          <cell r="Q1467" t="str">
            <v>Do Not Buy</v>
          </cell>
          <cell r="Y1467" t="str">
            <v>DNB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L1472" t="str">
            <v/>
          </cell>
          <cell r="N1472" t="str">
            <v/>
          </cell>
          <cell r="O1472" t="e">
            <v>#DIV/0!</v>
          </cell>
          <cell r="Q1472" t="str">
            <v>Do Not Buy</v>
          </cell>
          <cell r="X1472" t="str">
            <v xml:space="preserve">Not present? Not in the db.  </v>
          </cell>
          <cell r="Y1472" t="str">
            <v>DNB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L1475" t="str">
            <v/>
          </cell>
          <cell r="N1475" t="str">
            <v/>
          </cell>
          <cell r="O1475" t="e">
            <v>#DIV/0!</v>
          </cell>
          <cell r="Q1475" t="str">
            <v>Do Not Buy</v>
          </cell>
          <cell r="X1475" t="str">
            <v xml:space="preserve">Not present? Not in the db.  </v>
          </cell>
          <cell r="Y1475" t="str">
            <v>DNB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L1476" t="str">
            <v/>
          </cell>
          <cell r="N1476" t="str">
            <v/>
          </cell>
          <cell r="O1476" t="e">
            <v>#DIV/0!</v>
          </cell>
          <cell r="Q1476" t="str">
            <v>Do Not Buy</v>
          </cell>
          <cell r="X1476" t="str">
            <v xml:space="preserve">Not present? Not in the db.  </v>
          </cell>
          <cell r="Y1476" t="str">
            <v>DNB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 t="str">
            <v/>
          </cell>
          <cell r="N1478" t="str">
            <v/>
          </cell>
          <cell r="O1478" t="e">
            <v>#DIV/0!</v>
          </cell>
          <cell r="Q1478" t="str">
            <v>Do Not Buy</v>
          </cell>
          <cell r="R1478" t="str">
            <v>U</v>
          </cell>
          <cell r="Y1478" t="str">
            <v>DNB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70</v>
          </cell>
          <cell r="M1479">
            <v>800000</v>
          </cell>
          <cell r="N1479" t="str">
            <v/>
          </cell>
          <cell r="O1479">
            <v>8.7499999999999999E-5</v>
          </cell>
          <cell r="Q1479" t="str">
            <v>Do Not Buy?</v>
          </cell>
          <cell r="T1479" t="str">
            <v>IH</v>
          </cell>
          <cell r="V1479" t="str">
            <v>E</v>
          </cell>
          <cell r="Y1479" t="str">
            <v>IH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L1480" t="str">
            <v/>
          </cell>
          <cell r="N1480" t="str">
            <v/>
          </cell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L1484" t="str">
            <v/>
          </cell>
          <cell r="N1484" t="str">
            <v/>
          </cell>
          <cell r="O1484" t="e">
            <v>#DIV/0!</v>
          </cell>
          <cell r="Q1484" t="str">
            <v>Do Not Buy</v>
          </cell>
          <cell r="Y1484" t="str">
            <v>DNB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L1485" t="str">
            <v/>
          </cell>
          <cell r="N1485" t="str">
            <v/>
          </cell>
          <cell r="O1485" t="e">
            <v>#DIV/0!</v>
          </cell>
          <cell r="Q1485" t="str">
            <v>Do Not Buy?</v>
          </cell>
          <cell r="R1485" t="str">
            <v>U</v>
          </cell>
          <cell r="Y1485" t="str">
            <v>DNB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L1486" t="str">
            <v/>
          </cell>
          <cell r="N1486" t="str">
            <v/>
          </cell>
          <cell r="O1486" t="e">
            <v>#DIV/0!</v>
          </cell>
          <cell r="Q1486" t="str">
            <v>Do Not Buy?</v>
          </cell>
          <cell r="Y1486" t="str">
            <v>DNB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  <cell r="U1487" t="str">
            <v>P</v>
          </cell>
          <cell r="Y1487" t="str">
            <v>P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L1488" t="str">
            <v/>
          </cell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P</v>
          </cell>
          <cell r="W1488" t="str">
            <v>SR</v>
          </cell>
          <cell r="X1488" t="str">
            <v xml:space="preserve">Not present? Not in the db.  </v>
          </cell>
          <cell r="Y1488" t="str">
            <v>P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P</v>
          </cell>
          <cell r="W1489" t="str">
            <v>SR</v>
          </cell>
          <cell r="Y1489" t="str">
            <v>P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L1490" t="str">
            <v/>
          </cell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P</v>
          </cell>
          <cell r="W1490" t="str">
            <v>SR</v>
          </cell>
          <cell r="Y1490" t="str">
            <v>P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L1491" t="str">
            <v/>
          </cell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P</v>
          </cell>
          <cell r="W1491" t="str">
            <v>SR</v>
          </cell>
          <cell r="Y1491" t="str">
            <v>P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L1492" t="str">
            <v/>
          </cell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P</v>
          </cell>
          <cell r="W1492" t="str">
            <v>SR</v>
          </cell>
          <cell r="Y1492" t="str">
            <v>P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L1493" t="str">
            <v/>
          </cell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P</v>
          </cell>
          <cell r="W1493" t="str">
            <v>SR</v>
          </cell>
          <cell r="Y1493" t="str">
            <v>P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  <cell r="U1494" t="str">
            <v>P</v>
          </cell>
          <cell r="Y1494" t="str">
            <v>P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L1495" t="str">
            <v/>
          </cell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P</v>
          </cell>
          <cell r="W1495" t="str">
            <v>SR</v>
          </cell>
          <cell r="Y1495" t="str">
            <v>P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 t="str">
            <v/>
          </cell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P</v>
          </cell>
          <cell r="W1496" t="str">
            <v>SR</v>
          </cell>
          <cell r="Y1496" t="str">
            <v>P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L1497" t="str">
            <v/>
          </cell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P</v>
          </cell>
          <cell r="W1497" t="str">
            <v>SR</v>
          </cell>
          <cell r="Y1497" t="str">
            <v>P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L1498" t="str">
            <v/>
          </cell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P</v>
          </cell>
          <cell r="W1498" t="str">
            <v>SR</v>
          </cell>
          <cell r="Y1498" t="str">
            <v>P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P</v>
          </cell>
          <cell r="W1499" t="str">
            <v>SR</v>
          </cell>
          <cell r="Y1499" t="str">
            <v>P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L1500" t="str">
            <v/>
          </cell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P</v>
          </cell>
          <cell r="W1500" t="str">
            <v>SR</v>
          </cell>
          <cell r="Y1500" t="str">
            <v>P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L1501" t="str">
            <v/>
          </cell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P</v>
          </cell>
          <cell r="W1501" t="str">
            <v>SR</v>
          </cell>
          <cell r="Y1501" t="str">
            <v>P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L1502" t="str">
            <v/>
          </cell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P</v>
          </cell>
          <cell r="W1502" t="str">
            <v>SR</v>
          </cell>
          <cell r="X1502" t="str">
            <v xml:space="preserve">Not present? Not in the db.  </v>
          </cell>
          <cell r="Y1502" t="str">
            <v>P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L1503" t="str">
            <v/>
          </cell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P</v>
          </cell>
          <cell r="W1503" t="str">
            <v>SR</v>
          </cell>
          <cell r="Y1503" t="str">
            <v>P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  <cell r="U1504" t="str">
            <v>P</v>
          </cell>
          <cell r="Y1504" t="str">
            <v>P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L1505" t="str">
            <v/>
          </cell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P</v>
          </cell>
          <cell r="W1505" t="str">
            <v>SR</v>
          </cell>
          <cell r="X1505" t="str">
            <v xml:space="preserve">Not present? Not in the db.  </v>
          </cell>
          <cell r="Y1505" t="str">
            <v>P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L1506" t="str">
            <v/>
          </cell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P</v>
          </cell>
          <cell r="W1506" t="str">
            <v>SR</v>
          </cell>
          <cell r="X1506" t="str">
            <v xml:space="preserve">Not present? Not in the db.  </v>
          </cell>
          <cell r="Y1506" t="str">
            <v>P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L1507" t="str">
            <v/>
          </cell>
          <cell r="N1507" t="str">
            <v/>
          </cell>
          <cell r="O1507" t="e">
            <v>#DIV/0!</v>
          </cell>
          <cell r="Q1507" t="str">
            <v>Do Not Buy</v>
          </cell>
          <cell r="Y1507" t="str">
            <v>DNB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L1508" t="str">
            <v/>
          </cell>
          <cell r="N1508" t="str">
            <v/>
          </cell>
          <cell r="O1508" t="e">
            <v>#DIV/0!</v>
          </cell>
          <cell r="Q1508" t="str">
            <v>Do Not Buy</v>
          </cell>
          <cell r="Y1508" t="str">
            <v>DNB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L1510" t="str">
            <v/>
          </cell>
          <cell r="N1510" t="str">
            <v/>
          </cell>
          <cell r="O1510" t="e">
            <v>#DIV/0!</v>
          </cell>
          <cell r="Q1510" t="str">
            <v>Do Not Buy</v>
          </cell>
          <cell r="Y1510" t="str">
            <v>DNB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L1512" t="str">
            <v/>
          </cell>
          <cell r="N1512" t="str">
            <v/>
          </cell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L1513" t="str">
            <v/>
          </cell>
          <cell r="N1513" t="str">
            <v/>
          </cell>
          <cell r="O1513" t="e">
            <v>#DIV/0!</v>
          </cell>
          <cell r="X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L1514" t="str">
            <v/>
          </cell>
          <cell r="N1514" t="str">
            <v/>
          </cell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L1515" t="str">
            <v/>
          </cell>
          <cell r="N1515" t="str">
            <v/>
          </cell>
          <cell r="O1515" t="e">
            <v>#DIV/0!</v>
          </cell>
          <cell r="Q1515" t="str">
            <v>Do Not Buy</v>
          </cell>
          <cell r="U1515" t="str">
            <v>P</v>
          </cell>
          <cell r="X1515" t="str">
            <v xml:space="preserve">Not present? Not in the db.  </v>
          </cell>
          <cell r="Y1515" t="str">
            <v>P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L1516" t="str">
            <v/>
          </cell>
          <cell r="N1516" t="str">
            <v/>
          </cell>
          <cell r="O1516" t="e">
            <v>#DIV/0!</v>
          </cell>
          <cell r="Q1516" t="str">
            <v>Do Not Buy</v>
          </cell>
          <cell r="U1516" t="str">
            <v>P</v>
          </cell>
          <cell r="X1516" t="str">
            <v xml:space="preserve">Not present? Not in the db.  </v>
          </cell>
          <cell r="Y1516" t="str">
            <v>P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L1517" t="str">
            <v/>
          </cell>
          <cell r="N1517" t="str">
            <v/>
          </cell>
          <cell r="O1517" t="e">
            <v>#DIV/0!</v>
          </cell>
          <cell r="Q1517" t="str">
            <v>Do Not Buy</v>
          </cell>
          <cell r="U1517" t="str">
            <v>P</v>
          </cell>
          <cell r="X1517" t="str">
            <v xml:space="preserve">Not present? Not in the db.  </v>
          </cell>
          <cell r="Y1517" t="str">
            <v>P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L1519" t="str">
            <v/>
          </cell>
          <cell r="N1519" t="str">
            <v/>
          </cell>
          <cell r="O1519" t="e">
            <v>#DIV/0!</v>
          </cell>
          <cell r="Q1519" t="str">
            <v>Do Not Buy</v>
          </cell>
          <cell r="X1519" t="str">
            <v xml:space="preserve">Not present? Not in the db.  </v>
          </cell>
          <cell r="Y1519" t="str">
            <v>DNB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L1520" t="str">
            <v/>
          </cell>
          <cell r="N1520" t="str">
            <v/>
          </cell>
          <cell r="O1520" t="e">
            <v>#DIV/0!</v>
          </cell>
          <cell r="Q1520" t="str">
            <v>Do Not Buy</v>
          </cell>
          <cell r="X1520" t="str">
            <v xml:space="preserve">Not present? Not in the db.  </v>
          </cell>
          <cell r="Y1520" t="str">
            <v>DNB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L1521" t="str">
            <v/>
          </cell>
          <cell r="N1521" t="str">
            <v/>
          </cell>
          <cell r="O1521" t="e">
            <v>#DIV/0!</v>
          </cell>
          <cell r="Q1521" t="str">
            <v>Do Not Buy</v>
          </cell>
          <cell r="Y1521" t="str">
            <v>DNB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L1522" t="str">
            <v/>
          </cell>
          <cell r="N1522" t="str">
            <v/>
          </cell>
          <cell r="O1522" t="e">
            <v>#DIV/0!</v>
          </cell>
          <cell r="Q1522" t="str">
            <v>Do Not Buy</v>
          </cell>
          <cell r="X1522" t="str">
            <v xml:space="preserve">Not present? Not in the db.  </v>
          </cell>
          <cell r="Y1522" t="str">
            <v>DNB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40</v>
          </cell>
          <cell r="M1523">
            <v>12000</v>
          </cell>
          <cell r="N1523" t="str">
            <v/>
          </cell>
          <cell r="O1523">
            <v>3.3333333333333335E-3</v>
          </cell>
          <cell r="X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47D3-84C0-4F32-8A8F-5385068B2ADD}">
  <dimension ref="A1:AD82"/>
  <sheetViews>
    <sheetView tabSelected="1" zoomScaleNormal="100" workbookViewId="0">
      <selection activeCell="AB42" sqref="AB42"/>
    </sheetView>
  </sheetViews>
  <sheetFormatPr defaultRowHeight="15" x14ac:dyDescent="0.25"/>
  <cols>
    <col min="1" max="1" width="39.28515625" customWidth="1"/>
    <col min="2" max="2" width="12.7109375" customWidth="1"/>
    <col min="3" max="3" width="11.42578125" style="3" customWidth="1"/>
    <col min="4" max="4" width="22.140625" style="2" hidden="1" customWidth="1"/>
    <col min="5" max="5" width="9.140625" style="2" hidden="1" customWidth="1"/>
    <col min="6" max="6" width="8.28515625" style="2" bestFit="1" customWidth="1"/>
    <col min="7" max="7" width="9.5703125" style="4" bestFit="1" customWidth="1"/>
    <col min="8" max="8" width="10.28515625" style="5" bestFit="1" customWidth="1"/>
    <col min="9" max="9" width="11.28515625" bestFit="1" customWidth="1"/>
    <col min="10" max="10" width="20.28515625" bestFit="1" customWidth="1"/>
    <col min="11" max="11" width="8.28515625" style="2" bestFit="1" customWidth="1"/>
    <col min="12" max="12" width="9.5703125" style="4" bestFit="1" customWidth="1"/>
    <col min="13" max="13" width="10.28515625" style="5" bestFit="1" customWidth="1"/>
    <col min="14" max="14" width="11.28515625" bestFit="1" customWidth="1"/>
    <col min="15" max="15" width="46.42578125" bestFit="1" customWidth="1"/>
    <col min="16" max="16" width="8.28515625" style="2" bestFit="1" customWidth="1"/>
    <col min="17" max="17" width="9.5703125" style="4" bestFit="1" customWidth="1"/>
    <col min="18" max="18" width="10.28515625" style="5" bestFit="1" customWidth="1"/>
    <col min="19" max="19" width="11.28515625" bestFit="1" customWidth="1"/>
    <col min="20" max="20" width="41.140625" bestFit="1" customWidth="1"/>
    <col min="21" max="21" width="8.28515625" style="2" bestFit="1" customWidth="1"/>
    <col min="22" max="22" width="9.5703125" style="4" bestFit="1" customWidth="1"/>
    <col min="23" max="23" width="10.28515625" style="5" bestFit="1" customWidth="1"/>
    <col min="24" max="24" width="11.28515625" bestFit="1" customWidth="1"/>
    <col min="25" max="25" width="6.140625" bestFit="1" customWidth="1"/>
    <col min="26" max="26" width="8.28515625" style="2" bestFit="1" customWidth="1"/>
    <col min="27" max="27" width="9.5703125" style="4" bestFit="1" customWidth="1"/>
    <col min="28" max="28" width="10.28515625" style="5" bestFit="1" customWidth="1"/>
    <col min="29" max="29" width="11.28515625" bestFit="1" customWidth="1"/>
    <col min="30" max="30" width="13.7109375" bestFit="1" customWidth="1"/>
  </cols>
  <sheetData>
    <row r="1" spans="1:30" x14ac:dyDescent="0.25">
      <c r="A1" s="25" t="s">
        <v>119</v>
      </c>
      <c r="B1" s="4"/>
      <c r="C1" s="5"/>
      <c r="D1"/>
      <c r="E1"/>
      <c r="F1"/>
      <c r="K1"/>
      <c r="P1"/>
      <c r="U1"/>
      <c r="Z1"/>
      <c r="AA1"/>
      <c r="AB1"/>
    </row>
    <row r="2" spans="1:30" ht="15.75" thickBot="1" x14ac:dyDescent="0.3">
      <c r="A2" s="26" t="s">
        <v>120</v>
      </c>
      <c r="B2" s="4"/>
      <c r="C2" s="5"/>
      <c r="D2"/>
      <c r="E2"/>
      <c r="F2"/>
      <c r="K2"/>
      <c r="P2"/>
      <c r="U2"/>
      <c r="Z2"/>
      <c r="AA2"/>
      <c r="AB2"/>
    </row>
    <row r="3" spans="1:30" ht="21.75" thickBot="1" x14ac:dyDescent="0.4">
      <c r="A3" s="1"/>
      <c r="B3" s="1"/>
      <c r="F3" s="43" t="s">
        <v>88</v>
      </c>
      <c r="G3" s="44"/>
      <c r="H3" s="44"/>
      <c r="I3" s="44"/>
      <c r="J3" s="45"/>
      <c r="K3" s="46" t="s">
        <v>92</v>
      </c>
      <c r="L3" s="47"/>
      <c r="M3" s="47"/>
      <c r="N3" s="47"/>
      <c r="O3" s="48"/>
      <c r="P3" s="49" t="s">
        <v>102</v>
      </c>
      <c r="Q3" s="50"/>
      <c r="R3" s="50"/>
      <c r="S3" s="50"/>
      <c r="T3" s="51"/>
      <c r="U3" s="52" t="s">
        <v>112</v>
      </c>
      <c r="V3" s="53"/>
      <c r="W3" s="53"/>
      <c r="X3" s="53"/>
      <c r="Y3" s="54"/>
      <c r="Z3" s="55" t="s">
        <v>114</v>
      </c>
      <c r="AA3" s="56"/>
      <c r="AB3" s="56"/>
      <c r="AC3" s="56"/>
      <c r="AD3" s="57"/>
    </row>
    <row r="4" spans="1:30" s="3" customFormat="1" ht="38.25" x14ac:dyDescent="0.2">
      <c r="A4" s="7" t="s">
        <v>0</v>
      </c>
      <c r="B4" s="22" t="s">
        <v>80</v>
      </c>
      <c r="C4" s="27" t="s">
        <v>86</v>
      </c>
      <c r="D4" s="8" t="s">
        <v>1</v>
      </c>
      <c r="E4" s="9" t="s">
        <v>2</v>
      </c>
      <c r="F4" s="42" t="s">
        <v>82</v>
      </c>
      <c r="G4" s="42" t="s">
        <v>87</v>
      </c>
      <c r="H4" s="42" t="s">
        <v>83</v>
      </c>
      <c r="I4" s="42" t="s">
        <v>84</v>
      </c>
      <c r="J4" s="42" t="s">
        <v>85</v>
      </c>
      <c r="K4" s="42" t="s">
        <v>82</v>
      </c>
      <c r="L4" s="42" t="s">
        <v>87</v>
      </c>
      <c r="M4" s="42" t="s">
        <v>83</v>
      </c>
      <c r="N4" s="42" t="s">
        <v>84</v>
      </c>
      <c r="O4" s="42" t="s">
        <v>85</v>
      </c>
      <c r="P4" s="42" t="s">
        <v>82</v>
      </c>
      <c r="Q4" s="42" t="s">
        <v>87</v>
      </c>
      <c r="R4" s="42" t="s">
        <v>83</v>
      </c>
      <c r="S4" s="42" t="s">
        <v>84</v>
      </c>
      <c r="T4" s="42" t="s">
        <v>85</v>
      </c>
      <c r="U4" s="42" t="s">
        <v>82</v>
      </c>
      <c r="V4" s="42" t="s">
        <v>87</v>
      </c>
      <c r="W4" s="42" t="s">
        <v>83</v>
      </c>
      <c r="X4" s="42" t="s">
        <v>84</v>
      </c>
      <c r="Y4" s="42" t="s">
        <v>85</v>
      </c>
      <c r="Z4" s="42" t="s">
        <v>82</v>
      </c>
      <c r="AA4" s="42" t="s">
        <v>87</v>
      </c>
      <c r="AB4" s="42" t="s">
        <v>83</v>
      </c>
      <c r="AC4" s="42" t="s">
        <v>84</v>
      </c>
      <c r="AD4" s="42" t="s">
        <v>85</v>
      </c>
    </row>
    <row r="5" spans="1:30" s="3" customFormat="1" x14ac:dyDescent="0.25">
      <c r="A5" s="10" t="s">
        <v>3</v>
      </c>
      <c r="B5" s="10" t="s">
        <v>81</v>
      </c>
      <c r="C5" s="11">
        <v>1000</v>
      </c>
      <c r="D5" s="11" t="str">
        <f>VLOOKUP(A5,HabitatMaster,4,FALSE)</f>
        <v>M, LM, CaM</v>
      </c>
      <c r="E5" s="11" t="str">
        <f>VLOOKUP(A5,MasterPlant,9,FALSE)</f>
        <v>OBL</v>
      </c>
      <c r="F5" s="28" t="s">
        <v>89</v>
      </c>
      <c r="G5" s="31">
        <v>988</v>
      </c>
      <c r="H5" s="30">
        <v>1.07</v>
      </c>
      <c r="I5" s="29">
        <f>G5*H5</f>
        <v>1057.1600000000001</v>
      </c>
      <c r="J5" s="14" t="s">
        <v>90</v>
      </c>
      <c r="K5" s="28" t="s">
        <v>93</v>
      </c>
      <c r="L5" s="31">
        <v>1000</v>
      </c>
      <c r="M5" s="30">
        <v>1.4</v>
      </c>
      <c r="N5" s="29">
        <f>L5*M5</f>
        <v>1400</v>
      </c>
      <c r="O5" s="14" t="s">
        <v>94</v>
      </c>
      <c r="P5" s="28"/>
      <c r="Q5" s="31"/>
      <c r="R5" s="30"/>
      <c r="S5" s="29">
        <f>Q5*R5</f>
        <v>0</v>
      </c>
      <c r="T5" s="15"/>
      <c r="U5" s="37" t="s">
        <v>89</v>
      </c>
      <c r="V5" s="38">
        <v>1000</v>
      </c>
      <c r="W5" s="39">
        <v>1.66</v>
      </c>
      <c r="X5" s="34">
        <f t="shared" ref="X5:X36" si="0">V5*W5</f>
        <v>1660</v>
      </c>
      <c r="Y5" s="35"/>
      <c r="Z5" s="28" t="s">
        <v>89</v>
      </c>
      <c r="AA5" s="31">
        <v>1000</v>
      </c>
      <c r="AB5" s="30">
        <v>1.25</v>
      </c>
      <c r="AC5" s="29">
        <f>AA5*AB5</f>
        <v>1250</v>
      </c>
      <c r="AD5" s="14" t="s">
        <v>115</v>
      </c>
    </row>
    <row r="6" spans="1:30" s="3" customFormat="1" x14ac:dyDescent="0.25">
      <c r="A6" s="10" t="s">
        <v>4</v>
      </c>
      <c r="B6" s="10" t="s">
        <v>81</v>
      </c>
      <c r="C6" s="12">
        <v>600</v>
      </c>
      <c r="D6" s="11" t="e">
        <f>VLOOKUP(A6,HabitatMaster,4,FALSE)</f>
        <v>#N/A</v>
      </c>
      <c r="E6" s="11" t="e">
        <f>VLOOKUP(A6,MasterPlant,9,FALSE)</f>
        <v>#N/A</v>
      </c>
      <c r="F6" s="28"/>
      <c r="G6" s="31"/>
      <c r="H6" s="30"/>
      <c r="I6" s="29">
        <f t="shared" ref="I6:I36" si="1">G6*H6</f>
        <v>0</v>
      </c>
      <c r="J6" s="14" t="s">
        <v>91</v>
      </c>
      <c r="K6" s="28" t="s">
        <v>93</v>
      </c>
      <c r="L6" s="31">
        <v>600</v>
      </c>
      <c r="M6" s="30">
        <v>1.4</v>
      </c>
      <c r="N6" s="29">
        <f t="shared" ref="N6:N36" si="2">L6*M6</f>
        <v>840</v>
      </c>
      <c r="O6" s="14" t="s">
        <v>95</v>
      </c>
      <c r="P6" s="28"/>
      <c r="Q6" s="31"/>
      <c r="R6" s="30"/>
      <c r="S6" s="29">
        <f t="shared" ref="S6:S36" si="3">Q6*R6</f>
        <v>0</v>
      </c>
      <c r="T6" s="15"/>
      <c r="U6" s="40"/>
      <c r="V6" s="38"/>
      <c r="W6" s="39"/>
      <c r="X6" s="34">
        <f t="shared" si="0"/>
        <v>0</v>
      </c>
      <c r="Y6" s="35"/>
      <c r="Z6" s="28"/>
      <c r="AA6" s="31"/>
      <c r="AB6" s="30"/>
      <c r="AC6" s="29">
        <f t="shared" ref="AC6:AC36" si="4">AA6*AB6</f>
        <v>0</v>
      </c>
      <c r="AD6" s="14"/>
    </row>
    <row r="7" spans="1:30" s="3" customFormat="1" x14ac:dyDescent="0.25">
      <c r="A7" s="10" t="s">
        <v>5</v>
      </c>
      <c r="B7" s="10" t="s">
        <v>81</v>
      </c>
      <c r="C7" s="11">
        <v>7000</v>
      </c>
      <c r="D7" s="11" t="str">
        <f>VLOOKUP(A7,HabitatMaster,4,FALSE)</f>
        <v>M, CaF, B       (CS, Rh, Ag)</v>
      </c>
      <c r="E7" s="11" t="str">
        <f>VLOOKUP(A7,MasterPlant,9,FALSE)</f>
        <v>OBL</v>
      </c>
      <c r="F7" s="28" t="s">
        <v>89</v>
      </c>
      <c r="G7" s="31">
        <v>6992</v>
      </c>
      <c r="H7" s="30">
        <v>1.04</v>
      </c>
      <c r="I7" s="29">
        <f t="shared" si="1"/>
        <v>7271.68</v>
      </c>
      <c r="J7" s="14" t="s">
        <v>90</v>
      </c>
      <c r="K7" s="28" t="s">
        <v>93</v>
      </c>
      <c r="L7" s="31"/>
      <c r="M7" s="30"/>
      <c r="N7" s="29">
        <f t="shared" si="2"/>
        <v>0</v>
      </c>
      <c r="O7" s="14"/>
      <c r="P7" s="28"/>
      <c r="Q7" s="31"/>
      <c r="R7" s="30"/>
      <c r="S7" s="29">
        <f t="shared" si="3"/>
        <v>0</v>
      </c>
      <c r="T7" s="15"/>
      <c r="U7" s="37" t="s">
        <v>89</v>
      </c>
      <c r="V7" s="38">
        <v>7000</v>
      </c>
      <c r="W7" s="39">
        <v>1.66</v>
      </c>
      <c r="X7" s="34">
        <f t="shared" si="0"/>
        <v>11620</v>
      </c>
      <c r="Y7" s="35"/>
      <c r="Z7" s="28" t="s">
        <v>89</v>
      </c>
      <c r="AA7" s="31">
        <v>7000</v>
      </c>
      <c r="AB7" s="30">
        <v>1.25</v>
      </c>
      <c r="AC7" s="29">
        <f t="shared" si="4"/>
        <v>8750</v>
      </c>
      <c r="AD7" s="14" t="s">
        <v>115</v>
      </c>
    </row>
    <row r="8" spans="1:30" s="3" customFormat="1" x14ac:dyDescent="0.25">
      <c r="A8" s="13" t="s">
        <v>6</v>
      </c>
      <c r="B8" s="10" t="s">
        <v>81</v>
      </c>
      <c r="C8" s="12">
        <v>1200</v>
      </c>
      <c r="D8" s="11"/>
      <c r="E8" s="11"/>
      <c r="F8" s="28" t="s">
        <v>89</v>
      </c>
      <c r="G8" s="31">
        <v>1216</v>
      </c>
      <c r="H8" s="30">
        <v>1.1200000000000001</v>
      </c>
      <c r="I8" s="29">
        <f t="shared" si="1"/>
        <v>1361.92</v>
      </c>
      <c r="J8" s="14" t="s">
        <v>90</v>
      </c>
      <c r="K8" s="28" t="s">
        <v>93</v>
      </c>
      <c r="L8" s="31">
        <v>1200</v>
      </c>
      <c r="M8" s="30">
        <v>1.5</v>
      </c>
      <c r="N8" s="29">
        <f t="shared" si="2"/>
        <v>1800</v>
      </c>
      <c r="O8" s="14" t="s">
        <v>95</v>
      </c>
      <c r="P8" s="28"/>
      <c r="Q8" s="31"/>
      <c r="R8" s="30"/>
      <c r="S8" s="29">
        <f t="shared" si="3"/>
        <v>0</v>
      </c>
      <c r="T8" s="15"/>
      <c r="U8" s="37" t="s">
        <v>89</v>
      </c>
      <c r="V8" s="38">
        <v>1200</v>
      </c>
      <c r="W8" s="39">
        <v>1.66</v>
      </c>
      <c r="X8" s="34">
        <f t="shared" si="0"/>
        <v>1992</v>
      </c>
      <c r="Y8" s="35"/>
      <c r="Z8" s="28"/>
      <c r="AA8" s="31"/>
      <c r="AB8" s="30"/>
      <c r="AC8" s="29">
        <f t="shared" si="4"/>
        <v>0</v>
      </c>
      <c r="AD8" s="14"/>
    </row>
    <row r="9" spans="1:30" s="3" customFormat="1" x14ac:dyDescent="0.25">
      <c r="A9" s="14" t="s">
        <v>7</v>
      </c>
      <c r="B9" s="10" t="s">
        <v>81</v>
      </c>
      <c r="C9" s="12">
        <v>1000</v>
      </c>
      <c r="D9" s="15" t="str">
        <f>VLOOKUP(A9,HabitatMaster,4,FALSE)</f>
        <v>Ca SM, swales</v>
      </c>
      <c r="E9" s="15" t="str">
        <f>VLOOKUP(A9,MasterPlant,9,FALSE)</f>
        <v>OBL</v>
      </c>
      <c r="F9" s="28"/>
      <c r="G9" s="31"/>
      <c r="H9" s="30"/>
      <c r="I9" s="29">
        <f t="shared" si="1"/>
        <v>0</v>
      </c>
      <c r="J9" s="14" t="s">
        <v>91</v>
      </c>
      <c r="K9" s="28" t="s">
        <v>93</v>
      </c>
      <c r="L9" s="31"/>
      <c r="M9" s="30"/>
      <c r="N9" s="29">
        <f t="shared" si="2"/>
        <v>0</v>
      </c>
      <c r="O9" s="14"/>
      <c r="P9" s="28"/>
      <c r="Q9" s="31"/>
      <c r="R9" s="30"/>
      <c r="S9" s="29">
        <f t="shared" si="3"/>
        <v>0</v>
      </c>
      <c r="T9" s="15"/>
      <c r="U9" s="40"/>
      <c r="V9" s="38"/>
      <c r="W9" s="39"/>
      <c r="X9" s="34">
        <f t="shared" si="0"/>
        <v>0</v>
      </c>
      <c r="Y9" s="35"/>
      <c r="Z9" s="28" t="s">
        <v>89</v>
      </c>
      <c r="AA9" s="31">
        <f>32*32</f>
        <v>1024</v>
      </c>
      <c r="AB9" s="30">
        <v>1.8</v>
      </c>
      <c r="AC9" s="29">
        <f t="shared" si="4"/>
        <v>1843.2</v>
      </c>
      <c r="AD9" s="14" t="s">
        <v>116</v>
      </c>
    </row>
    <row r="10" spans="1:30" s="3" customFormat="1" x14ac:dyDescent="0.25">
      <c r="A10" s="14" t="s">
        <v>8</v>
      </c>
      <c r="B10" s="10" t="s">
        <v>81</v>
      </c>
      <c r="C10" s="12">
        <v>1000</v>
      </c>
      <c r="D10" s="15"/>
      <c r="E10" s="15"/>
      <c r="F10" s="28" t="s">
        <v>89</v>
      </c>
      <c r="G10" s="31">
        <v>988</v>
      </c>
      <c r="H10" s="30">
        <v>1.07</v>
      </c>
      <c r="I10" s="29">
        <f t="shared" si="1"/>
        <v>1057.1600000000001</v>
      </c>
      <c r="J10" s="14" t="s">
        <v>90</v>
      </c>
      <c r="K10" s="28" t="s">
        <v>93</v>
      </c>
      <c r="L10" s="31">
        <v>1000</v>
      </c>
      <c r="M10" s="30">
        <v>1.35</v>
      </c>
      <c r="N10" s="29">
        <f t="shared" si="2"/>
        <v>1350</v>
      </c>
      <c r="O10" s="14" t="s">
        <v>95</v>
      </c>
      <c r="P10" s="28" t="s">
        <v>103</v>
      </c>
      <c r="Q10" s="31">
        <v>1008</v>
      </c>
      <c r="R10" s="30">
        <v>1.5</v>
      </c>
      <c r="S10" s="29">
        <f t="shared" si="3"/>
        <v>1512</v>
      </c>
      <c r="T10" s="15" t="s">
        <v>104</v>
      </c>
      <c r="U10" s="37" t="s">
        <v>89</v>
      </c>
      <c r="V10" s="38">
        <v>1000</v>
      </c>
      <c r="W10" s="39">
        <v>1.66</v>
      </c>
      <c r="X10" s="34">
        <f t="shared" si="0"/>
        <v>1660</v>
      </c>
      <c r="Y10" s="35"/>
      <c r="Z10" s="28" t="s">
        <v>103</v>
      </c>
      <c r="AA10" s="31">
        <v>1000</v>
      </c>
      <c r="AB10" s="30">
        <v>1.35</v>
      </c>
      <c r="AC10" s="29">
        <f t="shared" si="4"/>
        <v>1350</v>
      </c>
      <c r="AD10" s="14" t="s">
        <v>117</v>
      </c>
    </row>
    <row r="11" spans="1:30" s="3" customFormat="1" x14ac:dyDescent="0.25">
      <c r="A11" s="13" t="s">
        <v>9</v>
      </c>
      <c r="B11" s="10" t="s">
        <v>81</v>
      </c>
      <c r="C11" s="12">
        <v>250</v>
      </c>
      <c r="D11" s="11" t="str">
        <f t="shared" ref="D11" si="5">VLOOKUP(A11,HabitatMaster,4,FALSE)</f>
        <v>AT, BW, USW</v>
      </c>
      <c r="E11" s="11" t="str">
        <f t="shared" ref="E11" si="6">VLOOKUP(A11,MasterPlant,9,FALSE)</f>
        <v>FACW+</v>
      </c>
      <c r="F11" s="28" t="s">
        <v>89</v>
      </c>
      <c r="G11" s="31">
        <v>266</v>
      </c>
      <c r="H11" s="30">
        <v>1.25</v>
      </c>
      <c r="I11" s="29">
        <f t="shared" si="1"/>
        <v>332.5</v>
      </c>
      <c r="J11" s="14" t="s">
        <v>90</v>
      </c>
      <c r="K11" s="28" t="s">
        <v>93</v>
      </c>
      <c r="L11" s="31">
        <v>250</v>
      </c>
      <c r="M11" s="30">
        <v>1.35</v>
      </c>
      <c r="N11" s="29">
        <f t="shared" si="2"/>
        <v>337.5</v>
      </c>
      <c r="O11" s="14" t="s">
        <v>95</v>
      </c>
      <c r="P11" s="28"/>
      <c r="Q11" s="31"/>
      <c r="R11" s="30"/>
      <c r="S11" s="29">
        <f t="shared" si="3"/>
        <v>0</v>
      </c>
      <c r="T11" s="15"/>
      <c r="U11" s="37" t="s">
        <v>89</v>
      </c>
      <c r="V11" s="38">
        <v>250</v>
      </c>
      <c r="W11" s="39">
        <v>2</v>
      </c>
      <c r="X11" s="34">
        <f t="shared" si="0"/>
        <v>500</v>
      </c>
      <c r="Y11" s="35"/>
      <c r="Z11" s="28"/>
      <c r="AA11" s="31"/>
      <c r="AB11" s="30"/>
      <c r="AC11" s="29">
        <f t="shared" si="4"/>
        <v>0</v>
      </c>
      <c r="AD11" s="14"/>
    </row>
    <row r="12" spans="1:30" s="3" customFormat="1" x14ac:dyDescent="0.25">
      <c r="A12" s="13" t="s">
        <v>10</v>
      </c>
      <c r="B12" s="10" t="s">
        <v>81</v>
      </c>
      <c r="C12" s="12">
        <v>1000</v>
      </c>
      <c r="D12" s="11" t="str">
        <f>VLOOKUP(A12,HabitatMaster,4,FALSE)</f>
        <v>CaF, dis.wet areas</v>
      </c>
      <c r="E12" s="11" t="str">
        <f>VLOOKUP(A12,MasterPlant,9,FALSE)</f>
        <v>OBL</v>
      </c>
      <c r="F12" s="28" t="s">
        <v>89</v>
      </c>
      <c r="G12" s="31">
        <v>988</v>
      </c>
      <c r="H12" s="30">
        <v>1.07</v>
      </c>
      <c r="I12" s="29">
        <f t="shared" si="1"/>
        <v>1057.1600000000001</v>
      </c>
      <c r="J12" s="14" t="s">
        <v>90</v>
      </c>
      <c r="K12" s="28" t="s">
        <v>93</v>
      </c>
      <c r="L12" s="31">
        <v>1000</v>
      </c>
      <c r="M12" s="30">
        <v>1.35</v>
      </c>
      <c r="N12" s="29">
        <f t="shared" si="2"/>
        <v>1350</v>
      </c>
      <c r="O12" s="14" t="s">
        <v>95</v>
      </c>
      <c r="P12" s="28" t="s">
        <v>103</v>
      </c>
      <c r="Q12" s="31">
        <v>1008</v>
      </c>
      <c r="R12" s="30">
        <v>1.5</v>
      </c>
      <c r="S12" s="29">
        <f t="shared" si="3"/>
        <v>1512</v>
      </c>
      <c r="T12" s="15" t="s">
        <v>105</v>
      </c>
      <c r="U12" s="37" t="s">
        <v>89</v>
      </c>
      <c r="V12" s="38">
        <v>1000</v>
      </c>
      <c r="W12" s="39">
        <v>1.66</v>
      </c>
      <c r="X12" s="34">
        <f t="shared" si="0"/>
        <v>1660</v>
      </c>
      <c r="Y12" s="35"/>
      <c r="Z12" s="28" t="s">
        <v>89</v>
      </c>
      <c r="AA12" s="31">
        <v>1024</v>
      </c>
      <c r="AB12" s="30">
        <v>1.4</v>
      </c>
      <c r="AC12" s="29">
        <f t="shared" si="4"/>
        <v>1433.6</v>
      </c>
      <c r="AD12" s="14" t="s">
        <v>116</v>
      </c>
    </row>
    <row r="13" spans="1:30" s="3" customFormat="1" x14ac:dyDescent="0.25">
      <c r="A13" s="13" t="s">
        <v>11</v>
      </c>
      <c r="B13" s="10" t="s">
        <v>81</v>
      </c>
      <c r="C13" s="12">
        <v>200</v>
      </c>
      <c r="D13" s="11"/>
      <c r="E13" s="11"/>
      <c r="F13" s="28"/>
      <c r="G13" s="31"/>
      <c r="H13" s="30"/>
      <c r="I13" s="29">
        <f t="shared" si="1"/>
        <v>0</v>
      </c>
      <c r="J13" s="14" t="s">
        <v>91</v>
      </c>
      <c r="K13" s="28" t="s">
        <v>93</v>
      </c>
      <c r="L13" s="31"/>
      <c r="M13" s="30"/>
      <c r="N13" s="29">
        <f t="shared" si="2"/>
        <v>0</v>
      </c>
      <c r="O13" s="14"/>
      <c r="P13" s="28"/>
      <c r="Q13" s="31"/>
      <c r="R13" s="30"/>
      <c r="S13" s="29">
        <f t="shared" si="3"/>
        <v>0</v>
      </c>
      <c r="T13" s="15"/>
      <c r="U13" s="40"/>
      <c r="V13" s="38"/>
      <c r="W13" s="39"/>
      <c r="X13" s="34">
        <f t="shared" si="0"/>
        <v>0</v>
      </c>
      <c r="Y13" s="35"/>
      <c r="Z13" s="28"/>
      <c r="AA13" s="31"/>
      <c r="AB13" s="30"/>
      <c r="AC13" s="29">
        <f t="shared" si="4"/>
        <v>0</v>
      </c>
      <c r="AD13" s="14"/>
    </row>
    <row r="14" spans="1:30" s="3" customFormat="1" x14ac:dyDescent="0.25">
      <c r="A14" s="10" t="s">
        <v>12</v>
      </c>
      <c r="B14" s="10" t="s">
        <v>81</v>
      </c>
      <c r="C14" s="12">
        <v>475</v>
      </c>
      <c r="D14" s="11" t="str">
        <f>VLOOKUP(A14,HabitatMaster,4,FALSE)</f>
        <v>CaM, CaSC, BB, SW</v>
      </c>
      <c r="E14" s="11" t="str">
        <f>VLOOKUP(A14,MasterPlant,9,FALSE)</f>
        <v>OBL</v>
      </c>
      <c r="F14" s="28"/>
      <c r="G14" s="31"/>
      <c r="H14" s="30"/>
      <c r="I14" s="29">
        <f t="shared" si="1"/>
        <v>0</v>
      </c>
      <c r="J14" s="14" t="s">
        <v>91</v>
      </c>
      <c r="K14" s="28" t="s">
        <v>93</v>
      </c>
      <c r="L14" s="31">
        <v>475</v>
      </c>
      <c r="M14" s="30">
        <v>1.75</v>
      </c>
      <c r="N14" s="29">
        <f t="shared" si="2"/>
        <v>831.25</v>
      </c>
      <c r="O14" s="14" t="s">
        <v>96</v>
      </c>
      <c r="P14" s="28" t="s">
        <v>103</v>
      </c>
      <c r="Q14" s="31">
        <v>504</v>
      </c>
      <c r="R14" s="30">
        <v>1.5</v>
      </c>
      <c r="S14" s="29">
        <f t="shared" si="3"/>
        <v>756</v>
      </c>
      <c r="T14" s="15" t="s">
        <v>106</v>
      </c>
      <c r="U14" s="37" t="s">
        <v>113</v>
      </c>
      <c r="V14" s="38">
        <v>475</v>
      </c>
      <c r="W14" s="39">
        <v>2</v>
      </c>
      <c r="X14" s="34">
        <f t="shared" si="0"/>
        <v>950</v>
      </c>
      <c r="Y14" s="35"/>
      <c r="Z14" s="28"/>
      <c r="AA14" s="31"/>
      <c r="AB14" s="30"/>
      <c r="AC14" s="29">
        <f t="shared" si="4"/>
        <v>0</v>
      </c>
      <c r="AD14" s="14"/>
    </row>
    <row r="15" spans="1:30" s="3" customFormat="1" x14ac:dyDescent="0.25">
      <c r="A15" s="10" t="s">
        <v>13</v>
      </c>
      <c r="B15" s="10" t="s">
        <v>81</v>
      </c>
      <c r="C15" s="12">
        <v>200</v>
      </c>
      <c r="D15" s="11"/>
      <c r="E15" s="11"/>
      <c r="F15" s="28"/>
      <c r="G15" s="31"/>
      <c r="H15" s="30"/>
      <c r="I15" s="29">
        <f t="shared" si="1"/>
        <v>0</v>
      </c>
      <c r="J15" s="14" t="s">
        <v>91</v>
      </c>
      <c r="K15" s="28" t="s">
        <v>93</v>
      </c>
      <c r="L15" s="31"/>
      <c r="M15" s="30"/>
      <c r="N15" s="29">
        <f t="shared" si="2"/>
        <v>0</v>
      </c>
      <c r="O15" s="14"/>
      <c r="P15" s="28"/>
      <c r="Q15" s="31"/>
      <c r="R15" s="30"/>
      <c r="S15" s="29">
        <f t="shared" si="3"/>
        <v>0</v>
      </c>
      <c r="T15" s="15"/>
      <c r="U15" s="40"/>
      <c r="V15" s="38"/>
      <c r="W15" s="39"/>
      <c r="X15" s="34">
        <f t="shared" si="0"/>
        <v>0</v>
      </c>
      <c r="Y15" s="35"/>
      <c r="Z15" s="28"/>
      <c r="AA15" s="31"/>
      <c r="AB15" s="30"/>
      <c r="AC15" s="29">
        <f t="shared" si="4"/>
        <v>0</v>
      </c>
      <c r="AD15" s="14"/>
    </row>
    <row r="16" spans="1:30" s="3" customFormat="1" x14ac:dyDescent="0.25">
      <c r="A16" s="10" t="s">
        <v>14</v>
      </c>
      <c r="B16" s="10" t="s">
        <v>81</v>
      </c>
      <c r="C16" s="12">
        <v>500</v>
      </c>
      <c r="D16" s="11" t="str">
        <f>VLOOKUP(A16,HabitatMaster,4,FALSE)</f>
        <v>USW, AP&amp;W</v>
      </c>
      <c r="E16" s="11" t="str">
        <f>VLOOKUP(A16,MasterPlant,9,FALSE)</f>
        <v>OBL</v>
      </c>
      <c r="F16" s="28" t="s">
        <v>89</v>
      </c>
      <c r="G16" s="31">
        <v>494</v>
      </c>
      <c r="H16" s="30">
        <v>1.07</v>
      </c>
      <c r="I16" s="29">
        <f t="shared" si="1"/>
        <v>528.58000000000004</v>
      </c>
      <c r="J16" s="14" t="s">
        <v>90</v>
      </c>
      <c r="K16" s="28" t="s">
        <v>93</v>
      </c>
      <c r="L16" s="31">
        <v>500</v>
      </c>
      <c r="M16" s="30">
        <v>1.35</v>
      </c>
      <c r="N16" s="29">
        <f t="shared" si="2"/>
        <v>675</v>
      </c>
      <c r="O16" s="14" t="s">
        <v>95</v>
      </c>
      <c r="P16" s="28"/>
      <c r="Q16" s="31"/>
      <c r="R16" s="30"/>
      <c r="S16" s="29">
        <f t="shared" si="3"/>
        <v>0</v>
      </c>
      <c r="T16" s="15"/>
      <c r="U16" s="40"/>
      <c r="V16" s="38"/>
      <c r="W16" s="39"/>
      <c r="X16" s="34">
        <f t="shared" si="0"/>
        <v>0</v>
      </c>
      <c r="Y16" s="35"/>
      <c r="Z16" s="28" t="s">
        <v>103</v>
      </c>
      <c r="AA16" s="31">
        <v>500</v>
      </c>
      <c r="AB16" s="30">
        <v>1.7</v>
      </c>
      <c r="AC16" s="29">
        <f t="shared" si="4"/>
        <v>850</v>
      </c>
      <c r="AD16" s="14" t="s">
        <v>118</v>
      </c>
    </row>
    <row r="17" spans="1:30" s="3" customFormat="1" x14ac:dyDescent="0.25">
      <c r="A17" s="10" t="s">
        <v>15</v>
      </c>
      <c r="B17" s="10" t="s">
        <v>81</v>
      </c>
      <c r="C17" s="12">
        <v>1700</v>
      </c>
      <c r="D17" s="11" t="str">
        <f>VLOOKUP(A17,HabitatMaster,4,FALSE)</f>
        <v>CaF&amp;WP, M, SM</v>
      </c>
      <c r="E17" s="11" t="str">
        <f>VLOOKUP(A17,MasterPlant,9,FALSE)</f>
        <v>OBL</v>
      </c>
      <c r="F17" s="28" t="s">
        <v>89</v>
      </c>
      <c r="G17" s="31">
        <v>1710</v>
      </c>
      <c r="H17" s="30">
        <v>1.1200000000000001</v>
      </c>
      <c r="I17" s="29">
        <f t="shared" si="1"/>
        <v>1915.2000000000003</v>
      </c>
      <c r="J17" s="14" t="s">
        <v>90</v>
      </c>
      <c r="K17" s="28" t="s">
        <v>93</v>
      </c>
      <c r="L17" s="31"/>
      <c r="M17" s="30"/>
      <c r="N17" s="29">
        <f t="shared" si="2"/>
        <v>0</v>
      </c>
      <c r="O17" s="14"/>
      <c r="P17" s="28" t="s">
        <v>103</v>
      </c>
      <c r="Q17" s="31">
        <v>1728</v>
      </c>
      <c r="R17" s="30">
        <v>1.5</v>
      </c>
      <c r="S17" s="29">
        <f t="shared" si="3"/>
        <v>2592</v>
      </c>
      <c r="T17" s="15" t="s">
        <v>107</v>
      </c>
      <c r="U17" s="37" t="s">
        <v>89</v>
      </c>
      <c r="V17" s="38">
        <v>1700</v>
      </c>
      <c r="W17" s="39">
        <v>1.66</v>
      </c>
      <c r="X17" s="34">
        <f t="shared" si="0"/>
        <v>2822</v>
      </c>
      <c r="Y17" s="35"/>
      <c r="Z17" s="28" t="s">
        <v>89</v>
      </c>
      <c r="AA17" s="31">
        <f>54*32</f>
        <v>1728</v>
      </c>
      <c r="AB17" s="30">
        <v>1.75</v>
      </c>
      <c r="AC17" s="29">
        <f t="shared" si="4"/>
        <v>3024</v>
      </c>
      <c r="AD17" s="14" t="s">
        <v>116</v>
      </c>
    </row>
    <row r="18" spans="1:30" s="3" customFormat="1" ht="12" customHeight="1" x14ac:dyDescent="0.25">
      <c r="A18" s="10" t="s">
        <v>16</v>
      </c>
      <c r="B18" s="10" t="s">
        <v>81</v>
      </c>
      <c r="C18" s="24">
        <v>100</v>
      </c>
      <c r="D18" s="11"/>
      <c r="E18" s="11"/>
      <c r="F18" s="28" t="s">
        <v>89</v>
      </c>
      <c r="G18" s="31">
        <v>114</v>
      </c>
      <c r="H18" s="30">
        <v>1.07</v>
      </c>
      <c r="I18" s="29">
        <f t="shared" si="1"/>
        <v>121.98</v>
      </c>
      <c r="J18" s="14" t="s">
        <v>90</v>
      </c>
      <c r="K18" s="28" t="s">
        <v>93</v>
      </c>
      <c r="L18" s="31"/>
      <c r="M18" s="30"/>
      <c r="N18" s="29">
        <f t="shared" si="2"/>
        <v>0</v>
      </c>
      <c r="O18" s="14"/>
      <c r="P18" s="28"/>
      <c r="Q18" s="31"/>
      <c r="R18" s="30"/>
      <c r="S18" s="29">
        <f t="shared" si="3"/>
        <v>0</v>
      </c>
      <c r="T18" s="15"/>
      <c r="U18" s="40"/>
      <c r="V18" s="38"/>
      <c r="W18" s="39"/>
      <c r="X18" s="34">
        <f t="shared" si="0"/>
        <v>0</v>
      </c>
      <c r="Y18" s="35"/>
      <c r="Z18" s="28"/>
      <c r="AA18" s="31"/>
      <c r="AB18" s="30"/>
      <c r="AC18" s="29">
        <f t="shared" si="4"/>
        <v>0</v>
      </c>
      <c r="AD18" s="14"/>
    </row>
    <row r="19" spans="1:30" s="3" customFormat="1" x14ac:dyDescent="0.25">
      <c r="A19" s="10" t="s">
        <v>17</v>
      </c>
      <c r="B19" s="10" t="s">
        <v>81</v>
      </c>
      <c r="C19" s="24">
        <v>300</v>
      </c>
      <c r="D19" s="11"/>
      <c r="E19" s="11"/>
      <c r="F19" s="28"/>
      <c r="G19" s="31"/>
      <c r="H19" s="30"/>
      <c r="I19" s="29">
        <f t="shared" si="1"/>
        <v>0</v>
      </c>
      <c r="J19" s="14" t="s">
        <v>91</v>
      </c>
      <c r="K19" s="28" t="s">
        <v>93</v>
      </c>
      <c r="L19" s="31"/>
      <c r="M19" s="30"/>
      <c r="N19" s="29">
        <f t="shared" si="2"/>
        <v>0</v>
      </c>
      <c r="O19" s="14"/>
      <c r="P19" s="28"/>
      <c r="Q19" s="31"/>
      <c r="R19" s="30"/>
      <c r="S19" s="29">
        <f t="shared" si="3"/>
        <v>0</v>
      </c>
      <c r="T19" s="15"/>
      <c r="U19" s="37" t="s">
        <v>103</v>
      </c>
      <c r="V19" s="38">
        <v>300</v>
      </c>
      <c r="W19" s="39">
        <v>1.72</v>
      </c>
      <c r="X19" s="34">
        <f t="shared" si="0"/>
        <v>516</v>
      </c>
      <c r="Y19" s="35"/>
      <c r="Z19" s="28"/>
      <c r="AA19" s="31"/>
      <c r="AB19" s="30"/>
      <c r="AC19" s="29">
        <f t="shared" si="4"/>
        <v>0</v>
      </c>
      <c r="AD19" s="14"/>
    </row>
    <row r="20" spans="1:30" s="3" customFormat="1" x14ac:dyDescent="0.25">
      <c r="A20" s="10" t="s">
        <v>18</v>
      </c>
      <c r="B20" s="10" t="s">
        <v>81</v>
      </c>
      <c r="C20" s="24">
        <v>1300</v>
      </c>
      <c r="D20" s="11"/>
      <c r="E20" s="11"/>
      <c r="F20" s="28"/>
      <c r="G20" s="31"/>
      <c r="H20" s="30"/>
      <c r="I20" s="29">
        <f t="shared" si="1"/>
        <v>0</v>
      </c>
      <c r="J20" s="14" t="s">
        <v>91</v>
      </c>
      <c r="K20" s="28" t="s">
        <v>93</v>
      </c>
      <c r="L20" s="31"/>
      <c r="M20" s="30"/>
      <c r="N20" s="29">
        <f t="shared" si="2"/>
        <v>0</v>
      </c>
      <c r="O20" s="14"/>
      <c r="P20" s="28"/>
      <c r="Q20" s="31"/>
      <c r="R20" s="30"/>
      <c r="S20" s="29">
        <f t="shared" si="3"/>
        <v>0</v>
      </c>
      <c r="T20" s="15"/>
      <c r="U20" s="37" t="s">
        <v>89</v>
      </c>
      <c r="V20" s="38">
        <v>1300</v>
      </c>
      <c r="W20" s="39">
        <v>1.66</v>
      </c>
      <c r="X20" s="34">
        <f t="shared" si="0"/>
        <v>2158</v>
      </c>
      <c r="Y20" s="35"/>
      <c r="Z20" s="28" t="s">
        <v>89</v>
      </c>
      <c r="AA20" s="31">
        <v>1300</v>
      </c>
      <c r="AB20" s="30">
        <v>1.95</v>
      </c>
      <c r="AC20" s="29">
        <f t="shared" si="4"/>
        <v>2535</v>
      </c>
      <c r="AD20" s="14" t="s">
        <v>115</v>
      </c>
    </row>
    <row r="21" spans="1:30" s="3" customFormat="1" x14ac:dyDescent="0.25">
      <c r="A21" s="10" t="s">
        <v>19</v>
      </c>
      <c r="B21" s="10" t="s">
        <v>81</v>
      </c>
      <c r="C21" s="12">
        <v>10000</v>
      </c>
      <c r="D21" s="11" t="str">
        <f>VLOOKUP(A21,HabitatMaster,4,FALSE)</f>
        <v>SM, F</v>
      </c>
      <c r="E21" s="11" t="str">
        <f>VLOOKUP(A21,MasterPlant,9,FALSE)</f>
        <v>OBL</v>
      </c>
      <c r="F21" s="28" t="s">
        <v>89</v>
      </c>
      <c r="G21" s="31">
        <v>10032</v>
      </c>
      <c r="H21" s="30">
        <v>1.04</v>
      </c>
      <c r="I21" s="29">
        <f t="shared" si="1"/>
        <v>10433.280000000001</v>
      </c>
      <c r="J21" s="14" t="s">
        <v>90</v>
      </c>
      <c r="K21" s="28" t="s">
        <v>93</v>
      </c>
      <c r="L21" s="31">
        <v>5000</v>
      </c>
      <c r="M21" s="30">
        <v>1.35</v>
      </c>
      <c r="N21" s="29">
        <f t="shared" si="2"/>
        <v>6750</v>
      </c>
      <c r="O21" s="14" t="s">
        <v>95</v>
      </c>
      <c r="P21" s="28" t="s">
        <v>103</v>
      </c>
      <c r="Q21" s="31">
        <v>10008</v>
      </c>
      <c r="R21" s="30">
        <v>1.5</v>
      </c>
      <c r="S21" s="29">
        <f t="shared" si="3"/>
        <v>15012</v>
      </c>
      <c r="T21" s="15" t="s">
        <v>108</v>
      </c>
      <c r="U21" s="37" t="s">
        <v>89</v>
      </c>
      <c r="V21" s="38">
        <v>10000</v>
      </c>
      <c r="W21" s="39">
        <v>1.58</v>
      </c>
      <c r="X21" s="34">
        <f t="shared" si="0"/>
        <v>15800</v>
      </c>
      <c r="Y21" s="35"/>
      <c r="Z21" s="28"/>
      <c r="AA21" s="31"/>
      <c r="AB21" s="30"/>
      <c r="AC21" s="29">
        <f t="shared" si="4"/>
        <v>0</v>
      </c>
      <c r="AD21" s="14"/>
    </row>
    <row r="22" spans="1:30" s="3" customFormat="1" x14ac:dyDescent="0.25">
      <c r="A22" s="10" t="s">
        <v>20</v>
      </c>
      <c r="B22" s="10" t="s">
        <v>81</v>
      </c>
      <c r="C22" s="12">
        <v>100</v>
      </c>
      <c r="D22" s="11" t="str">
        <f>VLOOKUP(A22,HabitatMaster,4,FALSE)</f>
        <v>USW</v>
      </c>
      <c r="E22" s="11" t="str">
        <f>VLOOKUP(A22,MasterPlant,9,FALSE)</f>
        <v>OBL</v>
      </c>
      <c r="F22" s="28"/>
      <c r="G22" s="31"/>
      <c r="H22" s="30"/>
      <c r="I22" s="29">
        <f t="shared" si="1"/>
        <v>0</v>
      </c>
      <c r="J22" s="14" t="s">
        <v>91</v>
      </c>
      <c r="K22" s="28" t="s">
        <v>93</v>
      </c>
      <c r="L22" s="31"/>
      <c r="M22" s="30"/>
      <c r="N22" s="29">
        <f t="shared" si="2"/>
        <v>0</v>
      </c>
      <c r="O22" s="14"/>
      <c r="P22" s="28"/>
      <c r="Q22" s="31"/>
      <c r="R22" s="30"/>
      <c r="S22" s="29">
        <f t="shared" si="3"/>
        <v>0</v>
      </c>
      <c r="T22" s="15"/>
      <c r="U22" s="40"/>
      <c r="V22" s="38"/>
      <c r="W22" s="39"/>
      <c r="X22" s="34">
        <f t="shared" si="0"/>
        <v>0</v>
      </c>
      <c r="Y22" s="35"/>
      <c r="Z22" s="28"/>
      <c r="AA22" s="31"/>
      <c r="AB22" s="30"/>
      <c r="AC22" s="29">
        <f t="shared" si="4"/>
        <v>0</v>
      </c>
      <c r="AD22" s="14"/>
    </row>
    <row r="23" spans="1:30" s="3" customFormat="1" x14ac:dyDescent="0.25">
      <c r="A23" s="16" t="s">
        <v>21</v>
      </c>
      <c r="B23" s="10" t="s">
        <v>81</v>
      </c>
      <c r="C23" s="12">
        <v>1100</v>
      </c>
      <c r="D23" s="11">
        <f>VLOOKUP(A23,HabitatMaster,4,FALSE)</f>
        <v>0</v>
      </c>
      <c r="E23" s="11" t="str">
        <f>VLOOKUP(A23,MasterPlant,9,FALSE)</f>
        <v>OBL</v>
      </c>
      <c r="F23" s="28"/>
      <c r="G23" s="31"/>
      <c r="H23" s="30"/>
      <c r="I23" s="29">
        <f t="shared" si="1"/>
        <v>0</v>
      </c>
      <c r="J23" s="14" t="s">
        <v>91</v>
      </c>
      <c r="K23" s="28" t="s">
        <v>93</v>
      </c>
      <c r="L23" s="31"/>
      <c r="M23" s="30"/>
      <c r="N23" s="29">
        <f t="shared" si="2"/>
        <v>0</v>
      </c>
      <c r="O23" s="14"/>
      <c r="P23" s="28"/>
      <c r="Q23" s="31"/>
      <c r="R23" s="30"/>
      <c r="S23" s="29">
        <f t="shared" si="3"/>
        <v>0</v>
      </c>
      <c r="T23" s="15"/>
      <c r="U23" s="40"/>
      <c r="V23" s="38"/>
      <c r="W23" s="39"/>
      <c r="X23" s="34">
        <f t="shared" si="0"/>
        <v>0</v>
      </c>
      <c r="Y23" s="35"/>
      <c r="Z23" s="28"/>
      <c r="AA23" s="31"/>
      <c r="AB23" s="30"/>
      <c r="AC23" s="29">
        <f t="shared" si="4"/>
        <v>0</v>
      </c>
      <c r="AD23" s="14"/>
    </row>
    <row r="24" spans="1:30" s="3" customFormat="1" x14ac:dyDescent="0.25">
      <c r="A24" s="10" t="s">
        <v>22</v>
      </c>
      <c r="B24" s="10" t="s">
        <v>81</v>
      </c>
      <c r="C24" s="12">
        <v>1000</v>
      </c>
      <c r="D24" s="11" t="str">
        <f>VLOOKUP(A24,HabitatMaster,4,FALSE)</f>
        <v>M, SM, WP, B, CaF</v>
      </c>
      <c r="E24" s="11" t="str">
        <f>VLOOKUP(A24,MasterPlant,9,FALSE)</f>
        <v>OBL</v>
      </c>
      <c r="F24" s="28" t="s">
        <v>89</v>
      </c>
      <c r="G24" s="31">
        <v>988</v>
      </c>
      <c r="H24" s="30">
        <v>1.04</v>
      </c>
      <c r="I24" s="29">
        <f t="shared" si="1"/>
        <v>1027.52</v>
      </c>
      <c r="J24" s="14" t="s">
        <v>90</v>
      </c>
      <c r="K24" s="28" t="s">
        <v>93</v>
      </c>
      <c r="L24" s="31">
        <v>1000</v>
      </c>
      <c r="M24" s="30">
        <v>1.6</v>
      </c>
      <c r="N24" s="29">
        <f t="shared" si="2"/>
        <v>1600</v>
      </c>
      <c r="O24" s="14" t="s">
        <v>97</v>
      </c>
      <c r="P24" s="28" t="s">
        <v>103</v>
      </c>
      <c r="Q24" s="31">
        <v>1008</v>
      </c>
      <c r="R24" s="30">
        <v>1.5</v>
      </c>
      <c r="S24" s="29">
        <f t="shared" si="3"/>
        <v>1512</v>
      </c>
      <c r="T24" s="15" t="s">
        <v>109</v>
      </c>
      <c r="U24" s="37" t="s">
        <v>89</v>
      </c>
      <c r="V24" s="38">
        <v>1000</v>
      </c>
      <c r="W24" s="39">
        <v>1.66</v>
      </c>
      <c r="X24" s="34">
        <f t="shared" si="0"/>
        <v>1660</v>
      </c>
      <c r="Y24" s="35"/>
      <c r="Z24" s="28"/>
      <c r="AA24" s="31"/>
      <c r="AB24" s="30"/>
      <c r="AC24" s="29">
        <f t="shared" si="4"/>
        <v>0</v>
      </c>
      <c r="AD24" s="14"/>
    </row>
    <row r="25" spans="1:30" s="3" customFormat="1" x14ac:dyDescent="0.25">
      <c r="A25" s="10" t="s">
        <v>23</v>
      </c>
      <c r="B25" s="10" t="s">
        <v>81</v>
      </c>
      <c r="C25" s="12">
        <v>1000</v>
      </c>
      <c r="D25" s="11"/>
      <c r="E25" s="11"/>
      <c r="F25" s="28" t="s">
        <v>89</v>
      </c>
      <c r="G25" s="31">
        <v>988</v>
      </c>
      <c r="H25" s="30">
        <v>1.07</v>
      </c>
      <c r="I25" s="29">
        <f t="shared" si="1"/>
        <v>1057.1600000000001</v>
      </c>
      <c r="J25" s="14" t="s">
        <v>90</v>
      </c>
      <c r="K25" s="28" t="s">
        <v>93</v>
      </c>
      <c r="L25" s="31">
        <v>1000</v>
      </c>
      <c r="M25" s="30">
        <v>1.35</v>
      </c>
      <c r="N25" s="29">
        <f t="shared" si="2"/>
        <v>1350</v>
      </c>
      <c r="O25" s="14" t="s">
        <v>97</v>
      </c>
      <c r="P25" s="28" t="s">
        <v>103</v>
      </c>
      <c r="Q25" s="31">
        <v>1008</v>
      </c>
      <c r="R25" s="30">
        <v>1.5</v>
      </c>
      <c r="S25" s="29">
        <f t="shared" si="3"/>
        <v>1512</v>
      </c>
      <c r="T25" s="15" t="s">
        <v>108</v>
      </c>
      <c r="U25" s="37" t="s">
        <v>113</v>
      </c>
      <c r="V25" s="38">
        <v>1000</v>
      </c>
      <c r="W25" s="39">
        <v>1.66</v>
      </c>
      <c r="X25" s="34">
        <f t="shared" si="0"/>
        <v>1660</v>
      </c>
      <c r="Y25" s="35"/>
      <c r="Z25" s="28" t="s">
        <v>89</v>
      </c>
      <c r="AA25" s="31">
        <v>1000</v>
      </c>
      <c r="AB25" s="30">
        <v>1.25</v>
      </c>
      <c r="AC25" s="29">
        <f t="shared" si="4"/>
        <v>1250</v>
      </c>
      <c r="AD25" s="14" t="s">
        <v>115</v>
      </c>
    </row>
    <row r="26" spans="1:30" s="3" customFormat="1" x14ac:dyDescent="0.25">
      <c r="A26" s="10" t="s">
        <v>24</v>
      </c>
      <c r="B26" s="10" t="s">
        <v>81</v>
      </c>
      <c r="C26" s="12">
        <v>250</v>
      </c>
      <c r="D26" s="11"/>
      <c r="E26" s="11"/>
      <c r="F26" s="28" t="s">
        <v>89</v>
      </c>
      <c r="G26" s="31">
        <v>266</v>
      </c>
      <c r="H26" s="30">
        <v>1.1200000000000001</v>
      </c>
      <c r="I26" s="29">
        <f t="shared" si="1"/>
        <v>297.92</v>
      </c>
      <c r="J26" s="14" t="s">
        <v>90</v>
      </c>
      <c r="K26" s="28" t="s">
        <v>93</v>
      </c>
      <c r="L26" s="31">
        <v>250</v>
      </c>
      <c r="M26" s="30">
        <v>1.35</v>
      </c>
      <c r="N26" s="29">
        <f t="shared" si="2"/>
        <v>337.5</v>
      </c>
      <c r="O26" s="14" t="s">
        <v>97</v>
      </c>
      <c r="P26" s="28"/>
      <c r="Q26" s="31"/>
      <c r="R26" s="30"/>
      <c r="S26" s="29">
        <f t="shared" si="3"/>
        <v>0</v>
      </c>
      <c r="T26" s="15"/>
      <c r="U26" s="37" t="s">
        <v>113</v>
      </c>
      <c r="V26" s="38">
        <v>250</v>
      </c>
      <c r="W26" s="39">
        <v>1.72</v>
      </c>
      <c r="X26" s="34">
        <f t="shared" si="0"/>
        <v>430</v>
      </c>
      <c r="Y26" s="35"/>
      <c r="Z26" s="28" t="s">
        <v>89</v>
      </c>
      <c r="AA26" s="31">
        <v>256</v>
      </c>
      <c r="AB26" s="30">
        <v>2</v>
      </c>
      <c r="AC26" s="29">
        <f t="shared" si="4"/>
        <v>512</v>
      </c>
      <c r="AD26" s="14" t="s">
        <v>116</v>
      </c>
    </row>
    <row r="27" spans="1:30" s="3" customFormat="1" x14ac:dyDescent="0.25">
      <c r="A27" s="14" t="s">
        <v>25</v>
      </c>
      <c r="B27" s="10" t="s">
        <v>81</v>
      </c>
      <c r="C27" s="24">
        <v>50</v>
      </c>
      <c r="D27" s="15" t="e">
        <f>VLOOKUP(A27,HabitatMaster,4,FALSE)</f>
        <v>#N/A</v>
      </c>
      <c r="E27" s="15"/>
      <c r="F27" s="28"/>
      <c r="G27" s="31"/>
      <c r="H27" s="30"/>
      <c r="I27" s="29">
        <f t="shared" si="1"/>
        <v>0</v>
      </c>
      <c r="J27" s="14" t="s">
        <v>91</v>
      </c>
      <c r="K27" s="28" t="s">
        <v>93</v>
      </c>
      <c r="L27" s="31">
        <v>50</v>
      </c>
      <c r="M27" s="30">
        <v>8</v>
      </c>
      <c r="N27" s="29">
        <f t="shared" si="2"/>
        <v>400</v>
      </c>
      <c r="O27" s="14" t="s">
        <v>98</v>
      </c>
      <c r="P27" s="28"/>
      <c r="Q27" s="31"/>
      <c r="R27" s="30"/>
      <c r="S27" s="29">
        <f t="shared" si="3"/>
        <v>0</v>
      </c>
      <c r="T27" s="15"/>
      <c r="U27" s="40"/>
      <c r="V27" s="38"/>
      <c r="W27" s="39"/>
      <c r="X27" s="34">
        <f t="shared" si="0"/>
        <v>0</v>
      </c>
      <c r="Y27" s="35"/>
      <c r="Z27" s="28"/>
      <c r="AA27" s="31"/>
      <c r="AB27" s="30"/>
      <c r="AC27" s="29">
        <f t="shared" si="4"/>
        <v>0</v>
      </c>
      <c r="AD27" s="14"/>
    </row>
    <row r="28" spans="1:30" s="3" customFormat="1" x14ac:dyDescent="0.25">
      <c r="A28" s="14" t="s">
        <v>26</v>
      </c>
      <c r="B28" s="10" t="s">
        <v>81</v>
      </c>
      <c r="C28" s="24">
        <v>50</v>
      </c>
      <c r="D28" s="15" t="e">
        <f>VLOOKUP(A28,HabitatMaster,4,FALSE)</f>
        <v>#N/A</v>
      </c>
      <c r="E28" s="15"/>
      <c r="F28" s="28"/>
      <c r="G28" s="31"/>
      <c r="H28" s="30"/>
      <c r="I28" s="29">
        <f t="shared" si="1"/>
        <v>0</v>
      </c>
      <c r="J28" s="14" t="s">
        <v>91</v>
      </c>
      <c r="K28" s="28" t="s">
        <v>93</v>
      </c>
      <c r="L28" s="31">
        <v>20</v>
      </c>
      <c r="M28" s="30">
        <v>6</v>
      </c>
      <c r="N28" s="29">
        <f t="shared" si="2"/>
        <v>120</v>
      </c>
      <c r="O28" s="14" t="s">
        <v>98</v>
      </c>
      <c r="P28" s="28"/>
      <c r="Q28" s="31"/>
      <c r="R28" s="30"/>
      <c r="S28" s="29">
        <f t="shared" si="3"/>
        <v>0</v>
      </c>
      <c r="T28" s="15"/>
      <c r="U28" s="40"/>
      <c r="V28" s="38"/>
      <c r="W28" s="39"/>
      <c r="X28" s="34">
        <f t="shared" si="0"/>
        <v>0</v>
      </c>
      <c r="Y28" s="35"/>
      <c r="Z28" s="28"/>
      <c r="AA28" s="31"/>
      <c r="AB28" s="30"/>
      <c r="AC28" s="29">
        <f t="shared" si="4"/>
        <v>0</v>
      </c>
      <c r="AD28" s="14"/>
    </row>
    <row r="29" spans="1:30" s="3" customFormat="1" x14ac:dyDescent="0.25">
      <c r="A29" s="14" t="s">
        <v>27</v>
      </c>
      <c r="B29" s="10" t="s">
        <v>81</v>
      </c>
      <c r="C29" s="24">
        <v>50</v>
      </c>
      <c r="D29" s="15"/>
      <c r="E29" s="15"/>
      <c r="F29" s="28"/>
      <c r="G29" s="31"/>
      <c r="H29" s="30"/>
      <c r="I29" s="29">
        <f t="shared" si="1"/>
        <v>0</v>
      </c>
      <c r="J29" s="14" t="s">
        <v>91</v>
      </c>
      <c r="K29" s="28" t="s">
        <v>93</v>
      </c>
      <c r="L29" s="31"/>
      <c r="M29" s="30"/>
      <c r="N29" s="29">
        <f t="shared" si="2"/>
        <v>0</v>
      </c>
      <c r="O29" s="14"/>
      <c r="P29" s="28"/>
      <c r="Q29" s="31"/>
      <c r="R29" s="30"/>
      <c r="S29" s="29">
        <f t="shared" si="3"/>
        <v>0</v>
      </c>
      <c r="T29" s="15"/>
      <c r="U29" s="37" t="s">
        <v>89</v>
      </c>
      <c r="V29" s="38">
        <v>50</v>
      </c>
      <c r="W29" s="39">
        <v>2</v>
      </c>
      <c r="X29" s="34">
        <f t="shared" si="0"/>
        <v>100</v>
      </c>
      <c r="Y29" s="35"/>
      <c r="Z29" s="28"/>
      <c r="AA29" s="31"/>
      <c r="AB29" s="30"/>
      <c r="AC29" s="29">
        <f t="shared" si="4"/>
        <v>0</v>
      </c>
      <c r="AD29" s="14"/>
    </row>
    <row r="30" spans="1:30" s="3" customFormat="1" x14ac:dyDescent="0.25">
      <c r="A30" s="16" t="s">
        <v>28</v>
      </c>
      <c r="B30" s="10" t="s">
        <v>81</v>
      </c>
      <c r="C30" s="12">
        <v>350</v>
      </c>
      <c r="D30" s="11" t="str">
        <f t="shared" ref="D30:D36" si="7">VLOOKUP(A30,HabitatMaster,4,FALSE)</f>
        <v>M, MUD, LM, B</v>
      </c>
      <c r="E30" s="11" t="str">
        <f t="shared" ref="E30:E36" si="8">VLOOKUP(A30,MasterPlant,9,FALSE)</f>
        <v>OBL</v>
      </c>
      <c r="F30" s="28"/>
      <c r="G30" s="31"/>
      <c r="H30" s="30"/>
      <c r="I30" s="29">
        <f t="shared" si="1"/>
        <v>0</v>
      </c>
      <c r="J30" s="14" t="s">
        <v>91</v>
      </c>
      <c r="K30" s="28" t="s">
        <v>93</v>
      </c>
      <c r="L30" s="31">
        <v>350</v>
      </c>
      <c r="M30" s="30">
        <v>2.1</v>
      </c>
      <c r="N30" s="29">
        <f t="shared" si="2"/>
        <v>735</v>
      </c>
      <c r="O30" s="14" t="s">
        <v>99</v>
      </c>
      <c r="P30" s="28"/>
      <c r="Q30" s="31"/>
      <c r="R30" s="30"/>
      <c r="S30" s="29">
        <f t="shared" si="3"/>
        <v>0</v>
      </c>
      <c r="T30" s="15"/>
      <c r="U30" s="40"/>
      <c r="V30" s="38"/>
      <c r="W30" s="39"/>
      <c r="X30" s="34">
        <f t="shared" si="0"/>
        <v>0</v>
      </c>
      <c r="Y30" s="35"/>
      <c r="Z30" s="28"/>
      <c r="AA30" s="31"/>
      <c r="AB30" s="30"/>
      <c r="AC30" s="29">
        <f t="shared" si="4"/>
        <v>0</v>
      </c>
      <c r="AD30" s="14"/>
    </row>
    <row r="31" spans="1:30" s="3" customFormat="1" x14ac:dyDescent="0.25">
      <c r="A31" s="16" t="s">
        <v>29</v>
      </c>
      <c r="B31" s="10" t="s">
        <v>81</v>
      </c>
      <c r="C31" s="12">
        <v>1000</v>
      </c>
      <c r="D31" s="11" t="e">
        <f t="shared" si="7"/>
        <v>#N/A</v>
      </c>
      <c r="E31" s="11" t="e">
        <f t="shared" si="8"/>
        <v>#N/A</v>
      </c>
      <c r="F31" s="28" t="s">
        <v>89</v>
      </c>
      <c r="G31" s="31">
        <v>988</v>
      </c>
      <c r="H31" s="30">
        <v>1.1200000000000001</v>
      </c>
      <c r="I31" s="29">
        <f t="shared" si="1"/>
        <v>1106.5600000000002</v>
      </c>
      <c r="J31" s="14" t="s">
        <v>90</v>
      </c>
      <c r="K31" s="28" t="s">
        <v>93</v>
      </c>
      <c r="L31" s="31">
        <v>1000</v>
      </c>
      <c r="M31" s="30">
        <v>1.5</v>
      </c>
      <c r="N31" s="29">
        <f t="shared" si="2"/>
        <v>1500</v>
      </c>
      <c r="O31" s="14" t="s">
        <v>97</v>
      </c>
      <c r="P31" s="28" t="s">
        <v>103</v>
      </c>
      <c r="Q31" s="31">
        <v>1008</v>
      </c>
      <c r="R31" s="30">
        <v>1.5</v>
      </c>
      <c r="S31" s="29">
        <f t="shared" si="3"/>
        <v>1512</v>
      </c>
      <c r="T31" s="15" t="s">
        <v>108</v>
      </c>
      <c r="U31" s="37" t="s">
        <v>89</v>
      </c>
      <c r="V31" s="38">
        <v>1000</v>
      </c>
      <c r="W31" s="39">
        <v>1.66</v>
      </c>
      <c r="X31" s="34">
        <f t="shared" si="0"/>
        <v>1660</v>
      </c>
      <c r="Y31" s="35"/>
      <c r="Z31" s="28" t="s">
        <v>89</v>
      </c>
      <c r="AA31" s="31">
        <v>1024</v>
      </c>
      <c r="AB31" s="30">
        <v>1.65</v>
      </c>
      <c r="AC31" s="29">
        <f t="shared" si="4"/>
        <v>1689.6</v>
      </c>
      <c r="AD31" s="14" t="s">
        <v>116</v>
      </c>
    </row>
    <row r="32" spans="1:30" s="3" customFormat="1" x14ac:dyDescent="0.25">
      <c r="A32" s="13" t="s">
        <v>30</v>
      </c>
      <c r="B32" s="10" t="s">
        <v>81</v>
      </c>
      <c r="C32" s="12">
        <v>1000</v>
      </c>
      <c r="D32" s="11" t="e">
        <f t="shared" si="7"/>
        <v>#N/A</v>
      </c>
      <c r="E32" s="11" t="e">
        <f t="shared" si="8"/>
        <v>#N/A</v>
      </c>
      <c r="F32" s="28" t="s">
        <v>89</v>
      </c>
      <c r="G32" s="31">
        <v>988</v>
      </c>
      <c r="H32" s="30">
        <v>1.1200000000000001</v>
      </c>
      <c r="I32" s="29">
        <f t="shared" si="1"/>
        <v>1106.5600000000002</v>
      </c>
      <c r="J32" s="14" t="s">
        <v>90</v>
      </c>
      <c r="K32" s="28" t="s">
        <v>93</v>
      </c>
      <c r="L32" s="31">
        <v>1000</v>
      </c>
      <c r="M32" s="30">
        <v>1.5</v>
      </c>
      <c r="N32" s="29">
        <f t="shared" si="2"/>
        <v>1500</v>
      </c>
      <c r="O32" s="14" t="s">
        <v>97</v>
      </c>
      <c r="P32" s="28"/>
      <c r="Q32" s="31"/>
      <c r="R32" s="30"/>
      <c r="S32" s="29">
        <f t="shared" si="3"/>
        <v>0</v>
      </c>
      <c r="T32" s="15"/>
      <c r="U32" s="40"/>
      <c r="V32" s="38"/>
      <c r="W32" s="39"/>
      <c r="X32" s="34">
        <f t="shared" si="0"/>
        <v>0</v>
      </c>
      <c r="Y32" s="35"/>
      <c r="Z32" s="28"/>
      <c r="AA32" s="31"/>
      <c r="AB32" s="30"/>
      <c r="AC32" s="29">
        <f t="shared" si="4"/>
        <v>0</v>
      </c>
      <c r="AD32" s="14"/>
    </row>
    <row r="33" spans="1:30" s="3" customFormat="1" x14ac:dyDescent="0.25">
      <c r="A33" s="10" t="s">
        <v>31</v>
      </c>
      <c r="B33" s="10" t="s">
        <v>81</v>
      </c>
      <c r="C33" s="12">
        <v>1000</v>
      </c>
      <c r="D33" s="11" t="e">
        <f t="shared" si="7"/>
        <v>#N/A</v>
      </c>
      <c r="E33" s="11" t="e">
        <f t="shared" si="8"/>
        <v>#N/A</v>
      </c>
      <c r="F33" s="28" t="s">
        <v>89</v>
      </c>
      <c r="G33" s="31">
        <v>988</v>
      </c>
      <c r="H33" s="30">
        <v>1.1200000000000001</v>
      </c>
      <c r="I33" s="29">
        <f t="shared" si="1"/>
        <v>1106.5600000000002</v>
      </c>
      <c r="J33" s="14" t="s">
        <v>90</v>
      </c>
      <c r="K33" s="28" t="s">
        <v>93</v>
      </c>
      <c r="L33" s="31">
        <v>1000</v>
      </c>
      <c r="M33" s="30">
        <v>1.5</v>
      </c>
      <c r="N33" s="29">
        <f t="shared" si="2"/>
        <v>1500</v>
      </c>
      <c r="O33" s="14" t="s">
        <v>97</v>
      </c>
      <c r="P33" s="28" t="s">
        <v>103</v>
      </c>
      <c r="Q33" s="31">
        <v>1008</v>
      </c>
      <c r="R33" s="30">
        <v>1.5</v>
      </c>
      <c r="S33" s="29">
        <f t="shared" si="3"/>
        <v>1512</v>
      </c>
      <c r="T33" s="15" t="s">
        <v>110</v>
      </c>
      <c r="U33" s="40"/>
      <c r="V33" s="38"/>
      <c r="W33" s="39"/>
      <c r="X33" s="34">
        <f t="shared" si="0"/>
        <v>0</v>
      </c>
      <c r="Y33" s="35"/>
      <c r="Z33" s="28"/>
      <c r="AA33" s="31"/>
      <c r="AB33" s="30"/>
      <c r="AC33" s="29">
        <f t="shared" si="4"/>
        <v>0</v>
      </c>
      <c r="AD33" s="14"/>
    </row>
    <row r="34" spans="1:30" s="3" customFormat="1" x14ac:dyDescent="0.25">
      <c r="A34" s="10" t="s">
        <v>32</v>
      </c>
      <c r="B34" s="10" t="s">
        <v>81</v>
      </c>
      <c r="C34" s="24">
        <v>5700</v>
      </c>
      <c r="D34" s="11" t="str">
        <f t="shared" si="7"/>
        <v>M, LM</v>
      </c>
      <c r="E34" s="11" t="str">
        <f t="shared" si="8"/>
        <v>OBL</v>
      </c>
      <c r="F34" s="28"/>
      <c r="G34" s="31"/>
      <c r="H34" s="30"/>
      <c r="I34" s="29">
        <f t="shared" si="1"/>
        <v>0</v>
      </c>
      <c r="J34" s="14" t="s">
        <v>91</v>
      </c>
      <c r="K34" s="28" t="s">
        <v>93</v>
      </c>
      <c r="L34" s="31">
        <v>5700</v>
      </c>
      <c r="M34" s="30">
        <v>1.75</v>
      </c>
      <c r="N34" s="29">
        <f t="shared" si="2"/>
        <v>9975</v>
      </c>
      <c r="O34" s="14" t="s">
        <v>100</v>
      </c>
      <c r="P34" s="28"/>
      <c r="Q34" s="31"/>
      <c r="R34" s="30"/>
      <c r="S34" s="29">
        <f t="shared" si="3"/>
        <v>0</v>
      </c>
      <c r="T34" s="15"/>
      <c r="U34" s="40"/>
      <c r="V34" s="38"/>
      <c r="W34" s="39"/>
      <c r="X34" s="34">
        <f t="shared" si="0"/>
        <v>0</v>
      </c>
      <c r="Y34" s="35"/>
      <c r="Z34" s="28"/>
      <c r="AA34" s="31"/>
      <c r="AB34" s="30"/>
      <c r="AC34" s="29">
        <f t="shared" si="4"/>
        <v>0</v>
      </c>
      <c r="AD34" s="14"/>
    </row>
    <row r="35" spans="1:30" s="3" customFormat="1" x14ac:dyDescent="0.25">
      <c r="A35" s="10" t="s">
        <v>33</v>
      </c>
      <c r="B35" s="10" t="s">
        <v>81</v>
      </c>
      <c r="C35" s="12">
        <v>1000</v>
      </c>
      <c r="D35" s="11" t="str">
        <f t="shared" si="7"/>
        <v>WP-MP</v>
      </c>
      <c r="E35" s="11" t="str">
        <f t="shared" si="8"/>
        <v>FACW+</v>
      </c>
      <c r="F35" s="28" t="s">
        <v>89</v>
      </c>
      <c r="G35" s="31">
        <v>988</v>
      </c>
      <c r="H35" s="30">
        <v>1.1200000000000001</v>
      </c>
      <c r="I35" s="29">
        <f t="shared" si="1"/>
        <v>1106.5600000000002</v>
      </c>
      <c r="J35" s="14" t="s">
        <v>90</v>
      </c>
      <c r="K35" s="28" t="s">
        <v>93</v>
      </c>
      <c r="L35" s="31">
        <v>1000</v>
      </c>
      <c r="M35" s="30">
        <v>1.35</v>
      </c>
      <c r="N35" s="29">
        <f t="shared" si="2"/>
        <v>1350</v>
      </c>
      <c r="O35" s="14" t="s">
        <v>101</v>
      </c>
      <c r="P35" s="28" t="s">
        <v>103</v>
      </c>
      <c r="Q35" s="31">
        <v>1008</v>
      </c>
      <c r="R35" s="30">
        <v>1.5</v>
      </c>
      <c r="S35" s="29">
        <f t="shared" si="3"/>
        <v>1512</v>
      </c>
      <c r="T35" s="15" t="s">
        <v>111</v>
      </c>
      <c r="U35" s="37" t="s">
        <v>89</v>
      </c>
      <c r="V35" s="38">
        <v>1000</v>
      </c>
      <c r="W35" s="39">
        <v>1.66</v>
      </c>
      <c r="X35" s="34">
        <f t="shared" si="0"/>
        <v>1660</v>
      </c>
      <c r="Y35" s="35"/>
      <c r="Z35" s="28" t="s">
        <v>89</v>
      </c>
      <c r="AA35" s="31">
        <v>1000</v>
      </c>
      <c r="AB35" s="30">
        <v>1.05</v>
      </c>
      <c r="AC35" s="29">
        <f t="shared" si="4"/>
        <v>1050</v>
      </c>
      <c r="AD35" s="14" t="s">
        <v>115</v>
      </c>
    </row>
    <row r="36" spans="1:30" s="3" customFormat="1" ht="15.75" thickBot="1" x14ac:dyDescent="0.3">
      <c r="A36" s="10" t="s">
        <v>34</v>
      </c>
      <c r="B36" s="10" t="s">
        <v>81</v>
      </c>
      <c r="C36" s="24">
        <v>200</v>
      </c>
      <c r="D36" s="11" t="e">
        <f t="shared" si="7"/>
        <v>#N/A</v>
      </c>
      <c r="E36" s="11" t="e">
        <f t="shared" si="8"/>
        <v>#N/A</v>
      </c>
      <c r="F36" s="28"/>
      <c r="G36" s="31"/>
      <c r="H36" s="32"/>
      <c r="I36" s="33">
        <f t="shared" si="1"/>
        <v>0</v>
      </c>
      <c r="J36" s="14" t="s">
        <v>91</v>
      </c>
      <c r="K36" s="28" t="s">
        <v>93</v>
      </c>
      <c r="L36" s="31"/>
      <c r="M36" s="32"/>
      <c r="N36" s="33">
        <f t="shared" si="2"/>
        <v>0</v>
      </c>
      <c r="O36" s="14"/>
      <c r="P36" s="28"/>
      <c r="Q36" s="31"/>
      <c r="R36" s="32"/>
      <c r="S36" s="33">
        <f t="shared" si="3"/>
        <v>0</v>
      </c>
      <c r="T36" s="15"/>
      <c r="U36" s="40"/>
      <c r="V36" s="41"/>
      <c r="W36" s="39"/>
      <c r="X36" s="36">
        <f t="shared" si="0"/>
        <v>0</v>
      </c>
      <c r="Y36" s="35"/>
      <c r="Z36" s="28"/>
      <c r="AA36" s="31"/>
      <c r="AB36" s="32"/>
      <c r="AC36" s="33">
        <f t="shared" si="4"/>
        <v>0</v>
      </c>
      <c r="AD36" s="14"/>
    </row>
    <row r="37" spans="1:30" s="17" customFormat="1" ht="17.25" thickTop="1" thickBot="1" x14ac:dyDescent="0.3">
      <c r="A37" s="17" t="s">
        <v>35</v>
      </c>
      <c r="C37" s="18">
        <f>SUM(C5:C36)</f>
        <v>41675</v>
      </c>
      <c r="D37" s="6"/>
      <c r="E37" s="6"/>
      <c r="F37" s="6"/>
      <c r="H37" s="58"/>
      <c r="I37" s="59"/>
      <c r="K37" s="6"/>
      <c r="M37" s="58"/>
      <c r="N37" s="59"/>
      <c r="P37" s="6"/>
      <c r="R37" s="58"/>
      <c r="S37" s="59"/>
      <c r="U37" s="6"/>
      <c r="W37" s="58"/>
      <c r="X37" s="59"/>
      <c r="Z37" s="6"/>
      <c r="AB37" s="58"/>
      <c r="AC37" s="59"/>
    </row>
    <row r="38" spans="1:30" x14ac:dyDescent="0.25">
      <c r="H38" s="19"/>
      <c r="M38" s="19"/>
      <c r="R38" s="19"/>
      <c r="W38" s="19"/>
      <c r="AB38" s="19"/>
    </row>
    <row r="39" spans="1:30" ht="15.75" thickBot="1" x14ac:dyDescent="0.3">
      <c r="A39" s="20" t="s">
        <v>36</v>
      </c>
      <c r="B39" s="23"/>
    </row>
    <row r="40" spans="1:30" x14ac:dyDescent="0.25">
      <c r="A40" s="21" t="s">
        <v>37</v>
      </c>
      <c r="B40" s="21"/>
    </row>
    <row r="41" spans="1:30" x14ac:dyDescent="0.25">
      <c r="A41" s="21" t="s">
        <v>38</v>
      </c>
      <c r="B41" s="21"/>
    </row>
    <row r="42" spans="1:30" x14ac:dyDescent="0.25">
      <c r="A42" s="21" t="s">
        <v>39</v>
      </c>
      <c r="B42" s="21"/>
    </row>
    <row r="43" spans="1:30" x14ac:dyDescent="0.25">
      <c r="A43" s="21" t="s">
        <v>40</v>
      </c>
      <c r="B43" s="21"/>
    </row>
    <row r="44" spans="1:30" x14ac:dyDescent="0.25">
      <c r="A44" s="21" t="s">
        <v>41</v>
      </c>
      <c r="B44" s="21"/>
    </row>
    <row r="45" spans="1:30" x14ac:dyDescent="0.25">
      <c r="A45" s="21" t="s">
        <v>42</v>
      </c>
      <c r="B45" s="21"/>
    </row>
    <row r="46" spans="1:30" x14ac:dyDescent="0.25">
      <c r="A46" s="21" t="s">
        <v>43</v>
      </c>
      <c r="B46" s="21"/>
    </row>
    <row r="47" spans="1:30" x14ac:dyDescent="0.25">
      <c r="A47" s="21" t="s">
        <v>44</v>
      </c>
      <c r="B47" s="21"/>
    </row>
    <row r="48" spans="1:30" x14ac:dyDescent="0.25">
      <c r="A48" s="21" t="s">
        <v>45</v>
      </c>
      <c r="B48" s="21"/>
    </row>
    <row r="49" spans="1:2" x14ac:dyDescent="0.25">
      <c r="A49" s="21" t="s">
        <v>46</v>
      </c>
      <c r="B49" s="21"/>
    </row>
    <row r="50" spans="1:2" x14ac:dyDescent="0.25">
      <c r="A50" s="21" t="s">
        <v>47</v>
      </c>
      <c r="B50" s="21"/>
    </row>
    <row r="51" spans="1:2" x14ac:dyDescent="0.25">
      <c r="A51" s="21" t="s">
        <v>48</v>
      </c>
      <c r="B51" s="21"/>
    </row>
    <row r="52" spans="1:2" x14ac:dyDescent="0.25">
      <c r="A52" s="21" t="s">
        <v>49</v>
      </c>
      <c r="B52" s="21"/>
    </row>
    <row r="53" spans="1:2" x14ac:dyDescent="0.25">
      <c r="A53" s="21" t="s">
        <v>50</v>
      </c>
      <c r="B53" s="21"/>
    </row>
    <row r="54" spans="1:2" x14ac:dyDescent="0.25">
      <c r="A54" s="21" t="s">
        <v>51</v>
      </c>
      <c r="B54" s="21"/>
    </row>
    <row r="55" spans="1:2" x14ac:dyDescent="0.25">
      <c r="A55" s="21" t="s">
        <v>52</v>
      </c>
      <c r="B55" s="21"/>
    </row>
    <row r="56" spans="1:2" x14ac:dyDescent="0.25">
      <c r="A56" s="21" t="s">
        <v>53</v>
      </c>
      <c r="B56" s="21"/>
    </row>
    <row r="57" spans="1:2" x14ac:dyDescent="0.25">
      <c r="A57" s="21" t="s">
        <v>54</v>
      </c>
      <c r="B57" s="21"/>
    </row>
    <row r="58" spans="1:2" x14ac:dyDescent="0.25">
      <c r="A58" s="21" t="s">
        <v>55</v>
      </c>
      <c r="B58" s="21"/>
    </row>
    <row r="59" spans="1:2" x14ac:dyDescent="0.25">
      <c r="A59" s="21" t="s">
        <v>56</v>
      </c>
      <c r="B59" s="21"/>
    </row>
    <row r="60" spans="1:2" x14ac:dyDescent="0.25">
      <c r="A60" s="21" t="s">
        <v>57</v>
      </c>
      <c r="B60" s="21"/>
    </row>
    <row r="61" spans="1:2" x14ac:dyDescent="0.25">
      <c r="A61" s="21" t="s">
        <v>58</v>
      </c>
      <c r="B61" s="21"/>
    </row>
    <row r="62" spans="1:2" x14ac:dyDescent="0.25">
      <c r="A62" s="21" t="s">
        <v>59</v>
      </c>
      <c r="B62" s="21"/>
    </row>
    <row r="63" spans="1:2" x14ac:dyDescent="0.25">
      <c r="A63" s="21" t="s">
        <v>60</v>
      </c>
      <c r="B63" s="21"/>
    </row>
    <row r="64" spans="1:2" x14ac:dyDescent="0.25">
      <c r="A64" s="21" t="s">
        <v>61</v>
      </c>
      <c r="B64" s="21"/>
    </row>
    <row r="65" spans="1:2" x14ac:dyDescent="0.25">
      <c r="A65" s="21" t="s">
        <v>62</v>
      </c>
      <c r="B65" s="21"/>
    </row>
    <row r="66" spans="1:2" x14ac:dyDescent="0.25">
      <c r="A66" s="21" t="s">
        <v>63</v>
      </c>
      <c r="B66" s="21"/>
    </row>
    <row r="67" spans="1:2" x14ac:dyDescent="0.25">
      <c r="A67" s="21" t="s">
        <v>64</v>
      </c>
      <c r="B67" s="21"/>
    </row>
    <row r="68" spans="1:2" x14ac:dyDescent="0.25">
      <c r="A68" s="21" t="s">
        <v>65</v>
      </c>
      <c r="B68" s="21"/>
    </row>
    <row r="69" spans="1:2" x14ac:dyDescent="0.25">
      <c r="A69" s="21" t="s">
        <v>66</v>
      </c>
      <c r="B69" s="21"/>
    </row>
    <row r="70" spans="1:2" x14ac:dyDescent="0.25">
      <c r="A70" s="21" t="s">
        <v>67</v>
      </c>
      <c r="B70" s="21"/>
    </row>
    <row r="71" spans="1:2" x14ac:dyDescent="0.25">
      <c r="A71" s="21" t="s">
        <v>68</v>
      </c>
      <c r="B71" s="21"/>
    </row>
    <row r="72" spans="1:2" x14ac:dyDescent="0.25">
      <c r="A72" s="21" t="s">
        <v>69</v>
      </c>
      <c r="B72" s="21"/>
    </row>
    <row r="73" spans="1:2" x14ac:dyDescent="0.25">
      <c r="A73" s="21" t="s">
        <v>70</v>
      </c>
      <c r="B73" s="21"/>
    </row>
    <row r="74" spans="1:2" x14ac:dyDescent="0.25">
      <c r="A74" s="21" t="s">
        <v>71</v>
      </c>
      <c r="B74" s="21"/>
    </row>
    <row r="75" spans="1:2" x14ac:dyDescent="0.25">
      <c r="A75" s="21" t="s">
        <v>72</v>
      </c>
      <c r="B75" s="21"/>
    </row>
    <row r="76" spans="1:2" x14ac:dyDescent="0.25">
      <c r="A76" s="21" t="s">
        <v>73</v>
      </c>
      <c r="B76" s="21"/>
    </row>
    <row r="77" spans="1:2" x14ac:dyDescent="0.25">
      <c r="A77" s="21" t="s">
        <v>74</v>
      </c>
      <c r="B77" s="21"/>
    </row>
    <row r="78" spans="1:2" x14ac:dyDescent="0.25">
      <c r="A78" s="21" t="s">
        <v>75</v>
      </c>
      <c r="B78" s="21"/>
    </row>
    <row r="79" spans="1:2" x14ac:dyDescent="0.25">
      <c r="A79" s="21" t="s">
        <v>76</v>
      </c>
      <c r="B79" s="21"/>
    </row>
    <row r="80" spans="1:2" x14ac:dyDescent="0.25">
      <c r="A80" s="21" t="s">
        <v>77</v>
      </c>
      <c r="B80" s="21"/>
    </row>
    <row r="81" spans="1:2" x14ac:dyDescent="0.25">
      <c r="A81" s="21" t="s">
        <v>78</v>
      </c>
      <c r="B81" s="21"/>
    </row>
    <row r="82" spans="1:2" x14ac:dyDescent="0.25">
      <c r="A82" s="21" t="s">
        <v>79</v>
      </c>
      <c r="B82" s="21"/>
    </row>
  </sheetData>
  <mergeCells count="5">
    <mergeCell ref="F3:J3"/>
    <mergeCell ref="K3:O3"/>
    <mergeCell ref="P3:T3"/>
    <mergeCell ref="U3:Y3"/>
    <mergeCell ref="Z3:AD3"/>
  </mergeCells>
  <phoneticPr fontId="1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Linda Thompson</cp:lastModifiedBy>
  <dcterms:created xsi:type="dcterms:W3CDTF">2023-12-18T14:28:50Z</dcterms:created>
  <dcterms:modified xsi:type="dcterms:W3CDTF">2024-02-19T22:39:20Z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2024-01-12T21:39:45Z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456292b7-8721-45a0-8654-ab42271a4bb9</vt:lpwstr>
  </property>
  <property fmtid="{D5CDD505-2E9C-101B-9397-08002B2CF9AE}" pid="8" name="MSIP_Label_defa4170-0d19-0005-0004-bc88714345d2_ContentBits">
    <vt:lpwstr>0</vt:lpwstr>
  </property>
</Properties>
</file>